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Tuula\Desktop\"/>
    </mc:Choice>
  </mc:AlternateContent>
  <bookViews>
    <workbookView xWindow="0" yWindow="0" windowWidth="14535" windowHeight="8460" tabRatio="813" activeTab="6"/>
  </bookViews>
  <sheets>
    <sheet name="Leading Rider" sheetId="10" r:id="rId1"/>
    <sheet name="LähiTapiola GP" sheetId="1" r:id="rId2"/>
    <sheet name="LähiTapiola Future Challenge" sheetId="2" r:id="rId3"/>
    <sheet name="Junior Grand Prix" sheetId="9" r:id="rId4"/>
    <sheet name="Junioricup" sheetId="3" r:id="rId5"/>
    <sheet name="Poni GP" sheetId="4" r:id="rId6"/>
    <sheet name="Pikkuponi GP" sheetId="5" r:id="rId7"/>
    <sheet name="Ponicup" sheetId="11" r:id="rId8"/>
    <sheet name="Pikkuponicup" sheetId="12" r:id="rId9"/>
    <sheet name="Sheet1" sheetId="8" r:id="rId10"/>
  </sheets>
  <definedNames>
    <definedName name="_xlnm.Print_Area" localSheetId="3">'Junior Grand Prix'!$A$1:$K$34</definedName>
    <definedName name="_xlnm.Print_Area" localSheetId="4">Junioricup!$A$1:$S$84</definedName>
    <definedName name="_xlnm.Print_Area" localSheetId="2">'LähiTapiola Future Challenge'!$A$1:$K$33</definedName>
    <definedName name="_xlnm.Print_Area" localSheetId="1">'LähiTapiola GP'!$A$1:$K$35</definedName>
    <definedName name="_xlnm.Print_Area" localSheetId="6">'Pikkuponi GP'!$A$1:$K$24</definedName>
    <definedName name="_xlnm.Print_Area" localSheetId="8">Pikkuponicup!$B$1:$P$27</definedName>
    <definedName name="_xlnm.Print_Area" localSheetId="5">'Poni GP'!$A$1:$K$23</definedName>
    <definedName name="_xlnm.Print_Area" localSheetId="7">Ponicup!$B$1:$P$59</definedName>
    <definedName name="_xlnm.Print_Titles" localSheetId="4">Junioricup!$7:$8</definedName>
    <definedName name="_xlnm.Print_Titles" localSheetId="7">Ponicup!$6:$8</definedName>
  </definedNames>
  <calcPr calcId="171027"/>
</workbook>
</file>

<file path=xl/calcChain.xml><?xml version="1.0" encoding="utf-8"?>
<calcChain xmlns="http://schemas.openxmlformats.org/spreadsheetml/2006/main">
  <c r="P27" i="12" l="1"/>
  <c r="P42" i="12"/>
  <c r="P43" i="12"/>
  <c r="P44" i="12"/>
  <c r="P45" i="12"/>
  <c r="P19" i="12"/>
  <c r="U10" i="3" l="1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9" i="3"/>
  <c r="S11" i="3" l="1"/>
  <c r="S31" i="3"/>
  <c r="S19" i="3"/>
  <c r="S17" i="3"/>
  <c r="S29" i="3"/>
  <c r="S22" i="3"/>
  <c r="S14" i="3"/>
  <c r="S25" i="3"/>
  <c r="S27" i="3"/>
  <c r="S35" i="3"/>
  <c r="S20" i="3"/>
  <c r="S40" i="3"/>
  <c r="S37" i="3"/>
  <c r="S10" i="3"/>
  <c r="S13" i="3"/>
  <c r="S45" i="3"/>
  <c r="S15" i="3"/>
  <c r="S51" i="3"/>
  <c r="S28" i="3"/>
  <c r="S30" i="3"/>
  <c r="S52" i="3"/>
  <c r="S53" i="3"/>
  <c r="S58" i="3"/>
  <c r="S56" i="3"/>
  <c r="S46" i="3"/>
  <c r="S32" i="3"/>
  <c r="S64" i="3"/>
  <c r="S21" i="3"/>
  <c r="S24" i="3"/>
  <c r="S33" i="3"/>
  <c r="S26" i="3"/>
  <c r="S61" i="3"/>
  <c r="S34" i="3"/>
  <c r="S71" i="3"/>
  <c r="S72" i="3"/>
  <c r="S74" i="3"/>
  <c r="S18" i="3"/>
  <c r="S76" i="3"/>
  <c r="S50" i="3"/>
  <c r="S78" i="3"/>
  <c r="S82" i="3"/>
  <c r="S79" i="3"/>
  <c r="S38" i="3"/>
  <c r="S77" i="3"/>
  <c r="S80" i="3"/>
  <c r="S81" i="3"/>
  <c r="S83" i="3"/>
  <c r="S9" i="3"/>
  <c r="S62" i="3"/>
  <c r="S23" i="3"/>
  <c r="S73" i="3"/>
  <c r="S16" i="3"/>
  <c r="S43" i="3"/>
  <c r="S36" i="3"/>
  <c r="S66" i="3"/>
  <c r="S69" i="3"/>
  <c r="S44" i="3"/>
  <c r="S49" i="3"/>
  <c r="S39" i="3"/>
  <c r="S48" i="3"/>
  <c r="S57" i="3"/>
  <c r="S60" i="3"/>
  <c r="S65" i="3"/>
  <c r="S41" i="3"/>
  <c r="S47" i="3"/>
  <c r="S54" i="3"/>
  <c r="S63" i="3"/>
  <c r="S70" i="3"/>
  <c r="S55" i="3"/>
  <c r="S59" i="3"/>
  <c r="S67" i="3"/>
  <c r="S68" i="3"/>
  <c r="S75" i="3"/>
  <c r="S42" i="3"/>
  <c r="S84" i="3"/>
  <c r="S12" i="3"/>
  <c r="V57" i="3" l="1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T31" i="12" s="1"/>
  <c r="S32" i="12"/>
  <c r="T32" i="12" s="1"/>
  <c r="S33" i="12"/>
  <c r="T33" i="12" s="1"/>
  <c r="S34" i="12"/>
  <c r="T34" i="12" s="1"/>
  <c r="S35" i="12"/>
  <c r="T35" i="12" s="1"/>
  <c r="S36" i="12"/>
  <c r="T36" i="12" s="1"/>
  <c r="S37" i="12"/>
  <c r="T37" i="12" s="1"/>
  <c r="S38" i="12"/>
  <c r="T38" i="12" s="1"/>
  <c r="S39" i="12"/>
  <c r="T39" i="12" s="1"/>
  <c r="S40" i="12"/>
  <c r="T40" i="12" s="1"/>
  <c r="S41" i="12"/>
  <c r="T41" i="12" s="1"/>
  <c r="S42" i="12"/>
  <c r="T42" i="12" s="1"/>
  <c r="S43" i="12"/>
  <c r="T43" i="12" s="1"/>
  <c r="S44" i="12"/>
  <c r="T44" i="12" s="1"/>
  <c r="S45" i="12"/>
  <c r="T45" i="12" s="1"/>
  <c r="P41" i="12"/>
  <c r="S10" i="11" l="1"/>
  <c r="T10" i="11" s="1"/>
  <c r="S11" i="11"/>
  <c r="T11" i="11" s="1"/>
  <c r="S12" i="11"/>
  <c r="T12" i="11" s="1"/>
  <c r="S13" i="11"/>
  <c r="T13" i="11" s="1"/>
  <c r="S14" i="11"/>
  <c r="T14" i="11" s="1"/>
  <c r="S15" i="11"/>
  <c r="T15" i="11" s="1"/>
  <c r="S16" i="11"/>
  <c r="T16" i="11" s="1"/>
  <c r="S17" i="11"/>
  <c r="T17" i="11" s="1"/>
  <c r="S18" i="11"/>
  <c r="T18" i="11" s="1"/>
  <c r="S19" i="11"/>
  <c r="T19" i="11" s="1"/>
  <c r="S20" i="11"/>
  <c r="T20" i="11" s="1"/>
  <c r="S21" i="11"/>
  <c r="T21" i="11" s="1"/>
  <c r="S22" i="11"/>
  <c r="T22" i="11" s="1"/>
  <c r="S23" i="11"/>
  <c r="T23" i="11" s="1"/>
  <c r="S24" i="11"/>
  <c r="T24" i="11" s="1"/>
  <c r="S25" i="11"/>
  <c r="T25" i="11" s="1"/>
  <c r="S26" i="11"/>
  <c r="T26" i="11" s="1"/>
  <c r="S27" i="11"/>
  <c r="T27" i="11" s="1"/>
  <c r="S28" i="11"/>
  <c r="T28" i="11" s="1"/>
  <c r="S29" i="11"/>
  <c r="T29" i="11" s="1"/>
  <c r="S30" i="11"/>
  <c r="T30" i="11" s="1"/>
  <c r="S31" i="11"/>
  <c r="T31" i="11" s="1"/>
  <c r="S32" i="11"/>
  <c r="T32" i="11" s="1"/>
  <c r="S33" i="11"/>
  <c r="T33" i="11" s="1"/>
  <c r="S34" i="11"/>
  <c r="T34" i="11" s="1"/>
  <c r="S35" i="11"/>
  <c r="T35" i="11" s="1"/>
  <c r="S36" i="11"/>
  <c r="T36" i="11" s="1"/>
  <c r="S37" i="11"/>
  <c r="T37" i="11" s="1"/>
  <c r="S38" i="11"/>
  <c r="T38" i="11" s="1"/>
  <c r="S39" i="11"/>
  <c r="T39" i="11" s="1"/>
  <c r="S40" i="11"/>
  <c r="T40" i="11" s="1"/>
  <c r="S41" i="11"/>
  <c r="T41" i="11" s="1"/>
  <c r="S42" i="11"/>
  <c r="T42" i="11" s="1"/>
  <c r="S43" i="11"/>
  <c r="T43" i="11" s="1"/>
  <c r="S44" i="11"/>
  <c r="T44" i="11" s="1"/>
  <c r="S45" i="11"/>
  <c r="T45" i="11" s="1"/>
  <c r="S46" i="11"/>
  <c r="T46" i="11" s="1"/>
  <c r="S47" i="11"/>
  <c r="T47" i="11" s="1"/>
  <c r="S48" i="11"/>
  <c r="T48" i="11" s="1"/>
  <c r="S49" i="11"/>
  <c r="T49" i="11" s="1"/>
  <c r="S50" i="11"/>
  <c r="T50" i="11" s="1"/>
  <c r="S51" i="11"/>
  <c r="T51" i="11" s="1"/>
  <c r="S52" i="11"/>
  <c r="T52" i="11" s="1"/>
  <c r="S53" i="11"/>
  <c r="T53" i="11" s="1"/>
  <c r="S54" i="11"/>
  <c r="T54" i="11" s="1"/>
  <c r="S55" i="11"/>
  <c r="T55" i="11" s="1"/>
  <c r="S56" i="11"/>
  <c r="T56" i="11" s="1"/>
  <c r="S57" i="11"/>
  <c r="T57" i="11" s="1"/>
  <c r="S58" i="11"/>
  <c r="T58" i="11" s="1"/>
  <c r="S59" i="11"/>
  <c r="T59" i="11" s="1"/>
  <c r="S60" i="11"/>
  <c r="T60" i="11" s="1"/>
  <c r="S61" i="11"/>
  <c r="T61" i="11" s="1"/>
  <c r="S62" i="11"/>
  <c r="T62" i="11" s="1"/>
  <c r="S63" i="11"/>
  <c r="T63" i="11" s="1"/>
  <c r="P16" i="11"/>
  <c r="P36" i="11"/>
  <c r="P23" i="11"/>
  <c r="P13" i="11"/>
  <c r="P40" i="11"/>
  <c r="P57" i="11"/>
  <c r="P51" i="11"/>
  <c r="P30" i="11"/>
  <c r="P18" i="11"/>
  <c r="P21" i="11"/>
  <c r="P56" i="11"/>
  <c r="P67" i="11"/>
  <c r="P15" i="11"/>
  <c r="P29" i="11"/>
  <c r="P26" i="11"/>
  <c r="P50" i="11"/>
  <c r="P39" i="11"/>
  <c r="P45" i="11"/>
  <c r="P25" i="11"/>
  <c r="P70" i="11"/>
  <c r="P27" i="11"/>
  <c r="P61" i="11"/>
  <c r="P46" i="11"/>
  <c r="P41" i="11"/>
  <c r="P59" i="11"/>
  <c r="P19" i="11"/>
  <c r="P38" i="11"/>
  <c r="P12" i="11"/>
  <c r="P53" i="11"/>
  <c r="P42" i="11"/>
  <c r="P33" i="11"/>
  <c r="P11" i="11"/>
  <c r="P17" i="11"/>
  <c r="P9" i="11"/>
  <c r="P54" i="11"/>
  <c r="P28" i="11"/>
  <c r="P34" i="11"/>
  <c r="P32" i="11"/>
  <c r="P60" i="11"/>
  <c r="P20" i="11"/>
  <c r="P10" i="11"/>
  <c r="P34" i="12"/>
  <c r="P23" i="12"/>
  <c r="P36" i="12"/>
  <c r="P38" i="12"/>
  <c r="P40" i="12"/>
  <c r="P32" i="12"/>
  <c r="P35" i="12"/>
  <c r="P28" i="12"/>
  <c r="M14" i="9" l="1"/>
  <c r="N14" i="9" s="1"/>
  <c r="P24" i="11" l="1"/>
  <c r="P48" i="11"/>
  <c r="P14" i="11"/>
  <c r="P55" i="11"/>
  <c r="P35" i="11"/>
  <c r="P58" i="11"/>
  <c r="P43" i="11"/>
  <c r="P63" i="11"/>
  <c r="P52" i="11"/>
  <c r="P68" i="11"/>
  <c r="P65" i="11"/>
  <c r="P64" i="11"/>
  <c r="P71" i="11"/>
  <c r="P66" i="11"/>
  <c r="P69" i="11"/>
  <c r="P22" i="11"/>
  <c r="P37" i="11"/>
  <c r="P47" i="11"/>
  <c r="P31" i="11"/>
  <c r="P49" i="11"/>
  <c r="P62" i="11"/>
  <c r="P72" i="11"/>
  <c r="P44" i="11"/>
  <c r="P73" i="11"/>
  <c r="T30" i="12" l="1"/>
  <c r="P25" i="12"/>
  <c r="T29" i="12"/>
  <c r="P24" i="12"/>
  <c r="T28" i="12"/>
  <c r="P39" i="12"/>
  <c r="T27" i="12"/>
  <c r="P30" i="12"/>
  <c r="T26" i="12"/>
  <c r="P20" i="12"/>
  <c r="T25" i="12"/>
  <c r="P26" i="12"/>
  <c r="T24" i="12"/>
  <c r="P15" i="12"/>
  <c r="T23" i="12"/>
  <c r="P33" i="12"/>
  <c r="T22" i="12"/>
  <c r="P17" i="12"/>
  <c r="T21" i="12"/>
  <c r="P13" i="12"/>
  <c r="T20" i="12"/>
  <c r="P10" i="12"/>
  <c r="P14" i="12"/>
  <c r="T19" i="12"/>
  <c r="T18" i="12"/>
  <c r="P9" i="12"/>
  <c r="T17" i="12"/>
  <c r="P37" i="12"/>
  <c r="T16" i="12"/>
  <c r="T15" i="12"/>
  <c r="P18" i="12"/>
  <c r="T14" i="12"/>
  <c r="P12" i="12"/>
  <c r="P16" i="12"/>
  <c r="T13" i="12"/>
  <c r="P22" i="12"/>
  <c r="T12" i="12"/>
  <c r="P21" i="12"/>
  <c r="T11" i="12"/>
  <c r="P31" i="12"/>
  <c r="T10" i="12"/>
  <c r="P29" i="12"/>
  <c r="S9" i="12"/>
  <c r="T9" i="12" s="1"/>
  <c r="P11" i="12"/>
  <c r="S73" i="11"/>
  <c r="T73" i="11" s="1"/>
  <c r="S72" i="11"/>
  <c r="T72" i="11" s="1"/>
  <c r="S71" i="11"/>
  <c r="T71" i="11" s="1"/>
  <c r="S70" i="11"/>
  <c r="T70" i="11" s="1"/>
  <c r="S69" i="11"/>
  <c r="T69" i="11" s="1"/>
  <c r="S68" i="11"/>
  <c r="T68" i="11" s="1"/>
  <c r="S67" i="11"/>
  <c r="T67" i="11" s="1"/>
  <c r="S66" i="11"/>
  <c r="T66" i="11" s="1"/>
  <c r="S65" i="11"/>
  <c r="T65" i="11" s="1"/>
  <c r="S64" i="11"/>
  <c r="T64" i="11" s="1"/>
  <c r="S9" i="11"/>
  <c r="T9" i="11" s="1"/>
  <c r="K20" i="9" l="1"/>
  <c r="V10" i="3" l="1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M8" i="2" l="1"/>
  <c r="J20" i="5" l="1"/>
  <c r="M21" i="5"/>
  <c r="J22" i="5"/>
  <c r="M22" i="5"/>
  <c r="J23" i="5"/>
  <c r="M23" i="5"/>
  <c r="J24" i="5"/>
  <c r="M24" i="5"/>
  <c r="J25" i="5"/>
  <c r="M25" i="5"/>
  <c r="J26" i="5"/>
  <c r="M26" i="5"/>
  <c r="J27" i="5"/>
  <c r="M27" i="5"/>
  <c r="J28" i="5"/>
  <c r="M28" i="5"/>
  <c r="J29" i="5"/>
  <c r="M29" i="5"/>
  <c r="J30" i="5"/>
  <c r="M30" i="5"/>
  <c r="M44" i="9" l="1"/>
  <c r="N44" i="9" s="1"/>
  <c r="M43" i="9"/>
  <c r="N43" i="9" s="1"/>
  <c r="M42" i="9"/>
  <c r="N42" i="9" s="1"/>
  <c r="M41" i="9"/>
  <c r="N41" i="9" s="1"/>
  <c r="M40" i="9"/>
  <c r="N40" i="9" s="1"/>
  <c r="M39" i="9"/>
  <c r="N39" i="9" s="1"/>
  <c r="M38" i="9"/>
  <c r="N38" i="9" s="1"/>
  <c r="M37" i="9"/>
  <c r="N37" i="9" s="1"/>
  <c r="M36" i="9"/>
  <c r="N36" i="9" s="1"/>
  <c r="M35" i="9"/>
  <c r="N35" i="9" s="1"/>
  <c r="K35" i="9"/>
  <c r="M34" i="9"/>
  <c r="N34" i="9" s="1"/>
  <c r="K25" i="9"/>
  <c r="M33" i="9"/>
  <c r="N33" i="9" s="1"/>
  <c r="K30" i="9"/>
  <c r="M32" i="9"/>
  <c r="N32" i="9" s="1"/>
  <c r="K15" i="9"/>
  <c r="M31" i="9"/>
  <c r="N31" i="9" s="1"/>
  <c r="M30" i="9"/>
  <c r="N30" i="9" s="1"/>
  <c r="K23" i="9"/>
  <c r="M29" i="9"/>
  <c r="N29" i="9" s="1"/>
  <c r="K28" i="9"/>
  <c r="M28" i="9"/>
  <c r="N28" i="9" s="1"/>
  <c r="K27" i="9"/>
  <c r="M27" i="9"/>
  <c r="N27" i="9" s="1"/>
  <c r="K26" i="9"/>
  <c r="M26" i="9"/>
  <c r="N26" i="9" s="1"/>
  <c r="K14" i="9"/>
  <c r="M25" i="9"/>
  <c r="N25" i="9" s="1"/>
  <c r="K16" i="9"/>
  <c r="M24" i="9"/>
  <c r="N24" i="9" s="1"/>
  <c r="K34" i="9"/>
  <c r="M23" i="9"/>
  <c r="N23" i="9" s="1"/>
  <c r="K29" i="9"/>
  <c r="M22" i="9"/>
  <c r="N22" i="9" s="1"/>
  <c r="K33" i="9"/>
  <c r="M21" i="9"/>
  <c r="N21" i="9" s="1"/>
  <c r="M20" i="9"/>
  <c r="N20" i="9" s="1"/>
  <c r="K32" i="9"/>
  <c r="M19" i="9"/>
  <c r="N19" i="9" s="1"/>
  <c r="K19" i="9"/>
  <c r="M18" i="9"/>
  <c r="N18" i="9" s="1"/>
  <c r="K31" i="9"/>
  <c r="K17" i="9"/>
  <c r="M17" i="9"/>
  <c r="N17" i="9" s="1"/>
  <c r="K21" i="9"/>
  <c r="M16" i="9"/>
  <c r="N16" i="9" s="1"/>
  <c r="K22" i="9"/>
  <c r="K12" i="9"/>
  <c r="M15" i="9"/>
  <c r="N15" i="9" s="1"/>
  <c r="K24" i="9"/>
  <c r="K13" i="9"/>
  <c r="M13" i="9"/>
  <c r="N13" i="9" s="1"/>
  <c r="K18" i="9"/>
  <c r="M12" i="9"/>
  <c r="N12" i="9" s="1"/>
  <c r="K10" i="9"/>
  <c r="M11" i="9"/>
  <c r="N11" i="9" s="1"/>
  <c r="K9" i="9"/>
  <c r="M10" i="9"/>
  <c r="N10" i="9" s="1"/>
  <c r="K11" i="9"/>
  <c r="M9" i="9"/>
  <c r="N9" i="9" s="1"/>
  <c r="M40" i="1"/>
  <c r="N40" i="1" s="1"/>
  <c r="M43" i="2"/>
  <c r="N43" i="2" s="1"/>
  <c r="K43" i="2"/>
  <c r="M42" i="2"/>
  <c r="N42" i="2" s="1"/>
  <c r="K42" i="2"/>
  <c r="M41" i="2"/>
  <c r="N41" i="2" s="1"/>
  <c r="K41" i="2"/>
  <c r="M40" i="2"/>
  <c r="N40" i="2" s="1"/>
  <c r="K31" i="2"/>
  <c r="M39" i="2"/>
  <c r="N39" i="2" s="1"/>
  <c r="K37" i="2"/>
  <c r="M38" i="2"/>
  <c r="N38" i="2" s="1"/>
  <c r="K19" i="2"/>
  <c r="M37" i="2"/>
  <c r="N37" i="2" s="1"/>
  <c r="K38" i="2"/>
  <c r="M36" i="2"/>
  <c r="N36" i="2" s="1"/>
  <c r="K35" i="2"/>
  <c r="M35" i="2"/>
  <c r="N35" i="2" s="1"/>
  <c r="K36" i="2"/>
  <c r="M34" i="2"/>
  <c r="N34" i="2" s="1"/>
  <c r="K40" i="2"/>
  <c r="M33" i="2"/>
  <c r="N33" i="2" s="1"/>
  <c r="K21" i="2"/>
  <c r="M32" i="2"/>
  <c r="N32" i="2" s="1"/>
  <c r="K23" i="2"/>
  <c r="M31" i="2"/>
  <c r="N31" i="2" s="1"/>
  <c r="K22" i="2"/>
  <c r="M30" i="2"/>
  <c r="N30" i="2" s="1"/>
  <c r="M29" i="2"/>
  <c r="N29" i="2" s="1"/>
  <c r="K25" i="2"/>
  <c r="M28" i="2"/>
  <c r="N28" i="2" s="1"/>
  <c r="K32" i="2"/>
  <c r="M27" i="2"/>
  <c r="N27" i="2" s="1"/>
  <c r="K27" i="2"/>
  <c r="M26" i="2"/>
  <c r="N26" i="2" s="1"/>
  <c r="K17" i="2"/>
  <c r="M25" i="2"/>
  <c r="N25" i="2" s="1"/>
  <c r="K20" i="2"/>
  <c r="M24" i="2"/>
  <c r="N24" i="2" s="1"/>
  <c r="K30" i="2"/>
  <c r="M23" i="2"/>
  <c r="N23" i="2" s="1"/>
  <c r="K24" i="2"/>
  <c r="M22" i="2"/>
  <c r="N22" i="2" s="1"/>
  <c r="K18" i="2"/>
  <c r="K26" i="2"/>
  <c r="M21" i="2"/>
  <c r="N21" i="2" s="1"/>
  <c r="K33" i="2"/>
  <c r="M20" i="2"/>
  <c r="N20" i="2" s="1"/>
  <c r="K16" i="2"/>
  <c r="M19" i="2"/>
  <c r="N19" i="2" s="1"/>
  <c r="K14" i="2"/>
  <c r="M18" i="2"/>
  <c r="N18" i="2" s="1"/>
  <c r="K9" i="2"/>
  <c r="M17" i="2"/>
  <c r="N17" i="2" s="1"/>
  <c r="K8" i="2"/>
  <c r="K39" i="2"/>
  <c r="M16" i="2"/>
  <c r="N16" i="2" s="1"/>
  <c r="M15" i="2"/>
  <c r="N15" i="2" s="1"/>
  <c r="K15" i="2"/>
  <c r="M14" i="2"/>
  <c r="N14" i="2" s="1"/>
  <c r="K11" i="2"/>
  <c r="M13" i="2"/>
  <c r="N13" i="2" s="1"/>
  <c r="K10" i="2"/>
  <c r="M12" i="2"/>
  <c r="N12" i="2" s="1"/>
  <c r="K12" i="2"/>
  <c r="M11" i="2"/>
  <c r="N11" i="2" s="1"/>
  <c r="K28" i="2"/>
  <c r="M10" i="2"/>
  <c r="N10" i="2" s="1"/>
  <c r="K34" i="2"/>
  <c r="M9" i="2"/>
  <c r="N9" i="2" s="1"/>
  <c r="K13" i="2"/>
  <c r="N8" i="2"/>
  <c r="K29" i="2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8" i="1"/>
  <c r="N8" i="1" s="1"/>
  <c r="K34" i="1"/>
  <c r="K30" i="1"/>
  <c r="K37" i="1"/>
  <c r="K19" i="1"/>
  <c r="K20" i="1"/>
  <c r="K18" i="1"/>
  <c r="K39" i="1"/>
  <c r="K40" i="1"/>
  <c r="V9" i="3"/>
  <c r="K38" i="1"/>
  <c r="K26" i="1"/>
  <c r="M20" i="5"/>
  <c r="J13" i="5"/>
  <c r="M20" i="4"/>
  <c r="J20" i="4"/>
  <c r="M13" i="5"/>
  <c r="M19" i="5"/>
  <c r="M18" i="5"/>
  <c r="M17" i="5"/>
  <c r="M16" i="5"/>
  <c r="M15" i="5"/>
  <c r="M9" i="5"/>
  <c r="M14" i="5"/>
  <c r="M10" i="5"/>
  <c r="M12" i="5"/>
  <c r="M11" i="5"/>
  <c r="M8" i="5"/>
  <c r="J15" i="5"/>
  <c r="J10" i="5"/>
  <c r="J19" i="5"/>
  <c r="J21" i="5"/>
  <c r="J18" i="5"/>
  <c r="J12" i="5"/>
  <c r="J14" i="5"/>
  <c r="J17" i="5"/>
  <c r="J8" i="5"/>
  <c r="J9" i="5"/>
  <c r="J11" i="5"/>
  <c r="J16" i="5"/>
  <c r="M9" i="4"/>
  <c r="M10" i="4"/>
  <c r="M11" i="4"/>
  <c r="M12" i="4"/>
  <c r="M13" i="4"/>
  <c r="M14" i="4"/>
  <c r="M15" i="4"/>
  <c r="M16" i="4"/>
  <c r="M17" i="4"/>
  <c r="M18" i="4"/>
  <c r="M19" i="4"/>
  <c r="M21" i="4"/>
  <c r="M22" i="4"/>
  <c r="M23" i="4"/>
  <c r="M24" i="4"/>
  <c r="M25" i="4"/>
  <c r="M26" i="4"/>
  <c r="M27" i="4"/>
  <c r="M28" i="4"/>
  <c r="M29" i="4"/>
  <c r="M30" i="4"/>
  <c r="M31" i="4"/>
  <c r="M8" i="4"/>
  <c r="J17" i="4"/>
  <c r="J12" i="4"/>
  <c r="J14" i="4"/>
  <c r="J9" i="4"/>
  <c r="J10" i="4"/>
  <c r="J18" i="4"/>
  <c r="J13" i="4"/>
  <c r="J15" i="4"/>
  <c r="J11" i="4"/>
  <c r="J16" i="4"/>
  <c r="J19" i="4"/>
  <c r="J21" i="4"/>
  <c r="J22" i="4"/>
  <c r="J23" i="4"/>
  <c r="J24" i="4"/>
  <c r="J25" i="4"/>
  <c r="J26" i="4"/>
  <c r="J27" i="4"/>
  <c r="J28" i="4"/>
  <c r="J29" i="4"/>
  <c r="J30" i="4"/>
  <c r="J31" i="4"/>
  <c r="J8" i="4"/>
  <c r="K28" i="1"/>
  <c r="K29" i="1"/>
  <c r="K11" i="1"/>
  <c r="K23" i="1"/>
  <c r="K13" i="1"/>
  <c r="K15" i="1"/>
  <c r="K24" i="1"/>
  <c r="K22" i="1"/>
  <c r="K8" i="1"/>
  <c r="K10" i="1"/>
  <c r="K17" i="1"/>
  <c r="K31" i="1"/>
  <c r="K36" i="1"/>
  <c r="K16" i="1"/>
  <c r="K33" i="1"/>
  <c r="K35" i="1"/>
  <c r="K14" i="1"/>
  <c r="K12" i="1"/>
  <c r="K21" i="1"/>
  <c r="K25" i="1"/>
  <c r="K27" i="1"/>
  <c r="K32" i="1"/>
  <c r="K9" i="1"/>
</calcChain>
</file>

<file path=xl/sharedStrings.xml><?xml version="1.0" encoding="utf-8"?>
<sst xmlns="http://schemas.openxmlformats.org/spreadsheetml/2006/main" count="1223" uniqueCount="663">
  <si>
    <t>ratsastaja</t>
  </si>
  <si>
    <t>seura</t>
  </si>
  <si>
    <t>Yhteensä</t>
  </si>
  <si>
    <t>Hevonen</t>
  </si>
  <si>
    <t>Esteratsastus</t>
  </si>
  <si>
    <t>huomioidaan 3 parasta osakilpailun tulosta + finaali</t>
  </si>
  <si>
    <t>Salo</t>
  </si>
  <si>
    <t>Hanko</t>
  </si>
  <si>
    <t>LähiTapiola Future Challenge</t>
  </si>
  <si>
    <t>Ypäjä</t>
  </si>
  <si>
    <t>Ratsastaja</t>
  </si>
  <si>
    <t>yhteensä</t>
  </si>
  <si>
    <t>Huomioidaan 5 parasta osakilpailutulosta + finaali</t>
  </si>
  <si>
    <t>Lohja</t>
  </si>
  <si>
    <t>Hyvinkää</t>
  </si>
  <si>
    <t>Huomioidaan 3 parasta osakilpailutulosta + finaali</t>
  </si>
  <si>
    <t>hevonen</t>
  </si>
  <si>
    <t>Korpikylä</t>
  </si>
  <si>
    <t>Myrkky</t>
  </si>
  <si>
    <t>osallistuttava väh. yhteen osakilpailuun, jonka arvosteluna on taitoarvostelu</t>
  </si>
  <si>
    <t>osallistuttava vähintään yhteen osakilpailuun, jonka arvostelu on taitoarvostelu</t>
  </si>
  <si>
    <t xml:space="preserve">100 cm </t>
  </si>
  <si>
    <r>
      <t>100 cm</t>
    </r>
    <r>
      <rPr>
        <sz val="11"/>
        <color indexed="10"/>
        <rFont val="Calibri"/>
        <family val="2"/>
      </rPr>
      <t xml:space="preserve"> </t>
    </r>
  </si>
  <si>
    <t xml:space="preserve">110 cm </t>
  </si>
  <si>
    <t>115 cm</t>
  </si>
  <si>
    <t>120 cm</t>
  </si>
  <si>
    <t>125 cm</t>
  </si>
  <si>
    <t>125-130 cm</t>
  </si>
  <si>
    <t>105 cm</t>
  </si>
  <si>
    <t>110 cm</t>
  </si>
  <si>
    <t>osallistuttava vähintään yhteen osakilpailuun, jonka arvosteluna on taitoarvostelu</t>
  </si>
  <si>
    <t>100 cm</t>
  </si>
  <si>
    <t>Järvenpää</t>
  </si>
  <si>
    <t>Junior Grand Prix</t>
  </si>
  <si>
    <t>Helsinki</t>
  </si>
  <si>
    <t>Poni Grand Prix</t>
  </si>
  <si>
    <t>Pikkuponi Grand Prix</t>
  </si>
  <si>
    <t>EVIDENSIA PONICUP</t>
  </si>
  <si>
    <r>
      <t xml:space="preserve">Taito 
</t>
    </r>
    <r>
      <rPr>
        <sz val="11"/>
        <rFont val="Calibri"/>
        <family val="2"/>
      </rPr>
      <t>100 cm</t>
    </r>
    <r>
      <rPr>
        <sz val="11"/>
        <color indexed="10"/>
        <rFont val="Calibri"/>
        <family val="2"/>
      </rPr>
      <t xml:space="preserve"> </t>
    </r>
  </si>
  <si>
    <r>
      <t xml:space="preserve">Taito 
</t>
    </r>
    <r>
      <rPr>
        <sz val="11"/>
        <rFont val="Calibri"/>
        <family val="2"/>
      </rPr>
      <t>110 cm</t>
    </r>
    <r>
      <rPr>
        <sz val="11"/>
        <color indexed="10"/>
        <rFont val="Calibri"/>
        <family val="2"/>
      </rPr>
      <t xml:space="preserve"> </t>
    </r>
  </si>
  <si>
    <r>
      <rPr>
        <sz val="11"/>
        <color rgb="FFFF0000"/>
        <rFont val="Calibri"/>
        <family val="2"/>
        <scheme val="minor"/>
      </rPr>
      <t>Taito</t>
    </r>
    <r>
      <rPr>
        <sz val="11"/>
        <color theme="1"/>
        <rFont val="Calibri"/>
        <family val="2"/>
        <scheme val="minor"/>
      </rPr>
      <t xml:space="preserve">
100 cm </t>
    </r>
  </si>
  <si>
    <r>
      <rPr>
        <sz val="11"/>
        <rFont val="Calibri"/>
        <family val="2"/>
      </rPr>
      <t>100 cm</t>
    </r>
    <r>
      <rPr>
        <sz val="11"/>
        <color indexed="10"/>
        <rFont val="Calibri"/>
        <family val="2"/>
      </rPr>
      <t xml:space="preserve"> </t>
    </r>
  </si>
  <si>
    <r>
      <t>115 cm</t>
    </r>
    <r>
      <rPr>
        <sz val="11"/>
        <color indexed="10"/>
        <rFont val="Calibri"/>
        <family val="2"/>
      </rPr>
      <t xml:space="preserve"> </t>
    </r>
  </si>
  <si>
    <t>EVIDENSIA PIKKUPONICUP</t>
  </si>
  <si>
    <t>Ratsastajakohtainen</t>
  </si>
  <si>
    <t>Ratsu</t>
  </si>
  <si>
    <t>Seura</t>
  </si>
  <si>
    <t>Volkswagen Amarok LEADING RIDER 2017</t>
  </si>
  <si>
    <t>11.-13.8. Helsinki</t>
  </si>
  <si>
    <t>LähiTapiola Grand Prix 2017</t>
  </si>
  <si>
    <t>KF/Finaali</t>
  </si>
  <si>
    <t>5.-7.5.</t>
  </si>
  <si>
    <t>25.-28.5.</t>
  </si>
  <si>
    <t>8.-11.6.</t>
  </si>
  <si>
    <t>29.6.-2.7.</t>
  </si>
  <si>
    <t>26.-30.7.</t>
  </si>
  <si>
    <t>11.-13.8.</t>
  </si>
  <si>
    <t>20.-23.7.</t>
  </si>
  <si>
    <t>EVIDENSIA JUNIORICUP 2017</t>
  </si>
  <si>
    <r>
      <rPr>
        <b/>
        <sz val="11"/>
        <color indexed="10"/>
        <rFont val="Calibri"/>
        <family val="2"/>
        <scheme val="minor"/>
      </rPr>
      <t>Taito</t>
    </r>
    <r>
      <rPr>
        <b/>
        <sz val="11"/>
        <color indexed="8"/>
        <rFont val="Calibri"/>
        <family val="2"/>
        <scheme val="minor"/>
      </rPr>
      <t xml:space="preserve">
22.-23.4.</t>
    </r>
  </si>
  <si>
    <t xml:space="preserve">
5.-7.5.</t>
  </si>
  <si>
    <t>13.-14.5.</t>
  </si>
  <si>
    <t>19.-21.5.</t>
  </si>
  <si>
    <t>Oulu</t>
  </si>
  <si>
    <t>20.-21.5.</t>
  </si>
  <si>
    <t>Kiuruvesi</t>
  </si>
  <si>
    <r>
      <rPr>
        <b/>
        <sz val="11"/>
        <color rgb="FFFF0000"/>
        <rFont val="Calibri"/>
        <family val="2"/>
        <scheme val="minor"/>
      </rPr>
      <t>Taito</t>
    </r>
    <r>
      <rPr>
        <b/>
        <sz val="11"/>
        <color theme="1"/>
        <rFont val="Calibri"/>
        <family val="2"/>
        <scheme val="minor"/>
      </rPr>
      <t xml:space="preserve">
19.-21.5.</t>
    </r>
  </si>
  <si>
    <r>
      <rPr>
        <b/>
        <sz val="11"/>
        <color rgb="FFFF0000"/>
        <rFont val="Calibri"/>
        <family val="2"/>
        <scheme val="minor"/>
      </rPr>
      <t>Taito</t>
    </r>
    <r>
      <rPr>
        <b/>
        <sz val="11"/>
        <color theme="1"/>
        <rFont val="Calibri"/>
        <family val="2"/>
        <scheme val="minor"/>
      </rPr>
      <t xml:space="preserve">
27.-28.5.</t>
    </r>
  </si>
  <si>
    <t>10.-11.6</t>
  </si>
  <si>
    <t>15.-16.6.</t>
  </si>
  <si>
    <r>
      <rPr>
        <b/>
        <sz val="11"/>
        <color rgb="FFFF0000"/>
        <rFont val="Calibri"/>
        <family val="2"/>
        <scheme val="minor"/>
      </rPr>
      <t>Taito</t>
    </r>
    <r>
      <rPr>
        <b/>
        <sz val="11"/>
        <color theme="1"/>
        <rFont val="Calibri"/>
        <family val="2"/>
        <scheme val="minor"/>
      </rPr>
      <t xml:space="preserve">
7.-9.7.</t>
    </r>
  </si>
  <si>
    <t>14.-16.7.</t>
  </si>
  <si>
    <t>Virpiniemi</t>
  </si>
  <si>
    <t>15.-16.7.</t>
  </si>
  <si>
    <r>
      <rPr>
        <b/>
        <sz val="11"/>
        <color rgb="FFFF0000"/>
        <rFont val="Calibri"/>
        <family val="2"/>
        <scheme val="minor"/>
      </rPr>
      <t>Taito</t>
    </r>
    <r>
      <rPr>
        <b/>
        <sz val="11"/>
        <color theme="1"/>
        <rFont val="Calibri"/>
        <family val="2"/>
        <scheme val="minor"/>
      </rPr>
      <t xml:space="preserve">
20.-23.7.</t>
    </r>
  </si>
  <si>
    <t>Power Park/ Finaali</t>
  </si>
  <si>
    <t>2.-6.8.</t>
  </si>
  <si>
    <t>12.-13.8.</t>
  </si>
  <si>
    <t>Teho/Salo</t>
  </si>
  <si>
    <t>25.-27.8.</t>
  </si>
  <si>
    <t>115-120 cm</t>
  </si>
  <si>
    <t>Huomioidaan 4 parasta osakilpailutulosta + finaali</t>
  </si>
  <si>
    <t>22.-23.4.</t>
  </si>
  <si>
    <t>Power Park/
 Finaali</t>
  </si>
  <si>
    <t>7.-9.7.</t>
  </si>
  <si>
    <t>20-23.7.</t>
  </si>
  <si>
    <t xml:space="preserve">
100 cm </t>
  </si>
  <si>
    <r>
      <t xml:space="preserve">Taito 
</t>
    </r>
    <r>
      <rPr>
        <sz val="11"/>
        <color theme="1"/>
        <rFont val="Calibri"/>
        <family val="2"/>
      </rPr>
      <t>90 cm</t>
    </r>
    <r>
      <rPr>
        <sz val="11"/>
        <color indexed="10"/>
        <rFont val="Calibri"/>
        <family val="2"/>
      </rPr>
      <t xml:space="preserve"> </t>
    </r>
  </si>
  <si>
    <t xml:space="preserve">
90 cm </t>
  </si>
  <si>
    <r>
      <rPr>
        <sz val="11"/>
        <rFont val="Calibri"/>
        <family val="2"/>
      </rPr>
      <t>90 cm</t>
    </r>
    <r>
      <rPr>
        <sz val="11"/>
        <color indexed="10"/>
        <rFont val="Calibri"/>
        <family val="2"/>
      </rPr>
      <t xml:space="preserve"> </t>
    </r>
  </si>
  <si>
    <r>
      <rPr>
        <sz val="11"/>
        <color rgb="FFFF0000"/>
        <rFont val="Calibri"/>
        <family val="2"/>
        <scheme val="minor"/>
      </rPr>
      <t>Taito</t>
    </r>
    <r>
      <rPr>
        <sz val="11"/>
        <color theme="1"/>
        <rFont val="Calibri"/>
        <family val="2"/>
        <scheme val="minor"/>
      </rPr>
      <t xml:space="preserve">
90 cm </t>
    </r>
  </si>
  <si>
    <t>HEPE / 
Järvenpää</t>
  </si>
  <si>
    <t>TuuR / 
Järvenpää</t>
  </si>
  <si>
    <t>Pony Event
Järvenpää</t>
  </si>
  <si>
    <t>Pony Event
Järvepää</t>
  </si>
  <si>
    <t>Saarinen Sofia</t>
  </si>
  <si>
    <t>Jedidjans Clement 24 W</t>
  </si>
  <si>
    <t>TRS</t>
  </si>
  <si>
    <t>Rundström Jatta</t>
  </si>
  <si>
    <t>Arvalon Trystan</t>
  </si>
  <si>
    <t>LIDRID</t>
  </si>
  <si>
    <t>From Lina</t>
  </si>
  <si>
    <t>Klockas Fiorella</t>
  </si>
  <si>
    <t>NHV</t>
  </si>
  <si>
    <t>Övergaard Lotta</t>
  </si>
  <si>
    <t>Pony</t>
  </si>
  <si>
    <t>NURK</t>
  </si>
  <si>
    <t>Lamberg Tuisku</t>
  </si>
  <si>
    <t>Tuudi II</t>
  </si>
  <si>
    <t>Pain Riche</t>
  </si>
  <si>
    <t>Cotton Socks</t>
  </si>
  <si>
    <t>Paavola Suvi</t>
  </si>
  <si>
    <t>IR</t>
  </si>
  <si>
    <t>Masha</t>
  </si>
  <si>
    <t>VH</t>
  </si>
  <si>
    <t>Jaakkola Julia</t>
  </si>
  <si>
    <t>Torgel</t>
  </si>
  <si>
    <t>Lahti</t>
  </si>
  <si>
    <t>Ventelä Matias</t>
  </si>
  <si>
    <t>Rhydymeirch Forever-In-Blue-Jeans</t>
  </si>
  <si>
    <t>JARA</t>
  </si>
  <si>
    <t>Pellinen Kira</t>
  </si>
  <si>
    <t>My Melody</t>
  </si>
  <si>
    <t>EPUR</t>
  </si>
  <si>
    <t>Toby</t>
  </si>
  <si>
    <t>Tallinmäen Hektor</t>
  </si>
  <si>
    <t>Silvennoinen Anna-Karin</t>
  </si>
  <si>
    <t>Peace of Gold</t>
  </si>
  <si>
    <t>Eskelinen Elina</t>
  </si>
  <si>
    <t>Sandy</t>
  </si>
  <si>
    <t>RCM</t>
  </si>
  <si>
    <t>Hattrick Otis</t>
  </si>
  <si>
    <t>Hietalahti Siiri</t>
  </si>
  <si>
    <t>PeRa</t>
  </si>
  <si>
    <t>Haarala Viivi</t>
  </si>
  <si>
    <t>AR</t>
  </si>
  <si>
    <t>Rantanen Iina</t>
  </si>
  <si>
    <t>Peasant Liquor</t>
  </si>
  <si>
    <t>Lahtinen Lina</t>
  </si>
  <si>
    <t>Icarus van de Vondelhoeve</t>
  </si>
  <si>
    <t>Joutsen Lumi</t>
  </si>
  <si>
    <t>Melview Extra Bounce</t>
  </si>
  <si>
    <t>LOR</t>
  </si>
  <si>
    <t>Nygård Amanda</t>
  </si>
  <si>
    <t>De Almendra</t>
  </si>
  <si>
    <t>Haverstein´s Rosanna</t>
  </si>
  <si>
    <t>Nyblom Laura-Linnea</t>
  </si>
  <si>
    <t>Karhu Jasper</t>
  </si>
  <si>
    <t>Okey</t>
  </si>
  <si>
    <t>SVR</t>
  </si>
  <si>
    <t xml:space="preserve">Connors Lady </t>
  </si>
  <si>
    <t>Wicher</t>
  </si>
  <si>
    <t>Haikonen Julia</t>
  </si>
  <si>
    <t>MYRat</t>
  </si>
  <si>
    <t>Ruotsalainen Anniina</t>
  </si>
  <si>
    <t>Carenina</t>
  </si>
  <si>
    <t>OR</t>
  </si>
  <si>
    <t>Koski Pipsa</t>
  </si>
  <si>
    <t>King van Het Kruisblok</t>
  </si>
  <si>
    <t>Ibiza van de Meerhoeve</t>
  </si>
  <si>
    <t>Alamäki Emma</t>
  </si>
  <si>
    <t>Cherie Cheval</t>
  </si>
  <si>
    <t>IIHA</t>
  </si>
  <si>
    <t>Forsman Ellen</t>
  </si>
  <si>
    <t>Dejavu Gandarinha</t>
  </si>
  <si>
    <t>EssRy</t>
  </si>
  <si>
    <t>Manninen Veera</t>
  </si>
  <si>
    <t>Lanselots II</t>
  </si>
  <si>
    <t>NR</t>
  </si>
  <si>
    <t>Basse</t>
  </si>
  <si>
    <t>KiVa</t>
  </si>
  <si>
    <t>Solsbury Hill</t>
  </si>
  <si>
    <t>Parkkisenniemi Saga</t>
  </si>
  <si>
    <t>KRG</t>
  </si>
  <si>
    <t>He'las Lorano</t>
  </si>
  <si>
    <t>Salli Saana</t>
  </si>
  <si>
    <t>Romuls</t>
  </si>
  <si>
    <t>Breukers Beata</t>
  </si>
  <si>
    <t>SkaRa</t>
  </si>
  <si>
    <t>Balistic Boy P</t>
  </si>
  <si>
    <t>Auvinen Kristina</t>
  </si>
  <si>
    <t>Ko-pRa</t>
  </si>
  <si>
    <t>Coort</t>
  </si>
  <si>
    <t>Uimonen Jenna</t>
  </si>
  <si>
    <t>Chick 2562</t>
  </si>
  <si>
    <t>Rantanen Mira</t>
  </si>
  <si>
    <t>Ginast 2515</t>
  </si>
  <si>
    <t>Nousiainen Ida-Lotta</t>
  </si>
  <si>
    <t>Team RR</t>
  </si>
  <si>
    <t>Calista R</t>
  </si>
  <si>
    <t>Grönlund Eero</t>
  </si>
  <si>
    <t>KAKE</t>
  </si>
  <si>
    <t>Wie de Sier</t>
  </si>
  <si>
    <t>Yli-Heikkilä Enni</t>
  </si>
  <si>
    <t>KF</t>
  </si>
  <si>
    <t>Grimoire DK Z</t>
  </si>
  <si>
    <t>Skutnabb Sessi</t>
  </si>
  <si>
    <t>HL-Team</t>
  </si>
  <si>
    <t>Obora's Metaxa</t>
  </si>
  <si>
    <t>Haddas Lida</t>
  </si>
  <si>
    <t>BR</t>
  </si>
  <si>
    <t>Noeska Z</t>
  </si>
  <si>
    <t>Stenberg Isabella</t>
  </si>
  <si>
    <t>TKR</t>
  </si>
  <si>
    <t>Caspio</t>
  </si>
  <si>
    <t>Maula Henna</t>
  </si>
  <si>
    <t>TR</t>
  </si>
  <si>
    <t>Copherfild</t>
  </si>
  <si>
    <t>Varjo Inka</t>
  </si>
  <si>
    <t>Eneida</t>
  </si>
  <si>
    <t>AuRaMa</t>
  </si>
  <si>
    <t>LRK Beckham</t>
  </si>
  <si>
    <t>Holm Pauliina</t>
  </si>
  <si>
    <t>RabRa</t>
  </si>
  <si>
    <t>Bernhard</t>
  </si>
  <si>
    <t>Peltola Åsa</t>
  </si>
  <si>
    <t>TT</t>
  </si>
  <si>
    <t>Betin</t>
  </si>
  <si>
    <t>Huhtasalo Heta</t>
  </si>
  <si>
    <t>Tiramisu v/d Waterhoeve</t>
  </si>
  <si>
    <t>Maccelli Matilda</t>
  </si>
  <si>
    <t>Råryds Java</t>
  </si>
  <si>
    <t>Huhtasalo Hilda</t>
  </si>
  <si>
    <t>Jedidjan Clemens 24 W</t>
  </si>
  <si>
    <t>Leijonamielen Theodwyn</t>
  </si>
  <si>
    <t>Weckstén Martta</t>
  </si>
  <si>
    <t>Sjöblom Isabella</t>
  </si>
  <si>
    <t>IiRat</t>
  </si>
  <si>
    <t>Ruusukiven Laura's Bettina</t>
  </si>
  <si>
    <t>Peltokangas Nanna</t>
  </si>
  <si>
    <t>HyvUra</t>
  </si>
  <si>
    <t>Miss Universum</t>
  </si>
  <si>
    <t>Koskela Inka</t>
  </si>
  <si>
    <t>Pin Rock's Mikado</t>
  </si>
  <si>
    <t>Tossavainen Nella</t>
  </si>
  <si>
    <t>Turfhorst Royal Rose</t>
  </si>
  <si>
    <t>Mäyrä Nella</t>
  </si>
  <si>
    <t>Oilean Carna</t>
  </si>
  <si>
    <t>KyIF</t>
  </si>
  <si>
    <t>Lotte V</t>
  </si>
  <si>
    <t>Pyrhönen Sofia</t>
  </si>
  <si>
    <t>Simola Daniela</t>
  </si>
  <si>
    <t>Javanais VD Bakkershoeve</t>
  </si>
  <si>
    <t>Golden Star II 588 NF</t>
  </si>
  <si>
    <t>Saukko Mila</t>
  </si>
  <si>
    <t>Plezant v. Hazelberg</t>
  </si>
  <si>
    <t>UHU</t>
  </si>
  <si>
    <t>Kilderry Boy</t>
  </si>
  <si>
    <t>KRC</t>
  </si>
  <si>
    <t>Figaro</t>
  </si>
  <si>
    <t>Uusitalo Mimmi</t>
  </si>
  <si>
    <t>Kantje's Bayard</t>
  </si>
  <si>
    <t>NaURa</t>
  </si>
  <si>
    <t>Ahlström Alexandra</t>
  </si>
  <si>
    <t>Sunhill Star</t>
  </si>
  <si>
    <t>RCR</t>
  </si>
  <si>
    <t>Piispa Alina</t>
  </si>
  <si>
    <t>Brisand</t>
  </si>
  <si>
    <t>SRC</t>
  </si>
  <si>
    <t>Kivistö Kaisla</t>
  </si>
  <si>
    <t>Jingelbel van de Delthoeve</t>
  </si>
  <si>
    <t>KARA</t>
  </si>
  <si>
    <t>Anttila Eevert</t>
  </si>
  <si>
    <t>Harthoeve's Storm</t>
  </si>
  <si>
    <t>KERRA</t>
  </si>
  <si>
    <t>Hartwall Antonia</t>
  </si>
  <si>
    <t>Bewitched</t>
  </si>
  <si>
    <t>ErE</t>
  </si>
  <si>
    <t>Bremer Teresita</t>
  </si>
  <si>
    <t>Zsa-Zsa</t>
  </si>
  <si>
    <t>HARI</t>
  </si>
  <si>
    <t>Granroth Susanna</t>
  </si>
  <si>
    <t>Leopoldo 200</t>
  </si>
  <si>
    <t>Engblom Julia</t>
  </si>
  <si>
    <t>Donadoni</t>
  </si>
  <si>
    <t>MERATA</t>
  </si>
  <si>
    <t>Kaaro Henna</t>
  </si>
  <si>
    <t>Doctro</t>
  </si>
  <si>
    <t>E-KR</t>
  </si>
  <si>
    <t>Tamminen Krista</t>
  </si>
  <si>
    <t>Axel V</t>
  </si>
  <si>
    <t>AINO</t>
  </si>
  <si>
    <t>Monto Viivi</t>
  </si>
  <si>
    <t>Energy MH</t>
  </si>
  <si>
    <t>Pulkkanen Miisa</t>
  </si>
  <si>
    <t>Copernica Q</t>
  </si>
  <si>
    <t>KURAT</t>
  </si>
  <si>
    <t>Siltala Katri</t>
  </si>
  <si>
    <t>Dutch-Beauleo Z</t>
  </si>
  <si>
    <t>Reilin Valtteri</t>
  </si>
  <si>
    <t>Carvallio HH</t>
  </si>
  <si>
    <t>RCS</t>
  </si>
  <si>
    <t>Raiskio Nita</t>
  </si>
  <si>
    <t>Cassius D</t>
  </si>
  <si>
    <t>Tuliniemi Marjut</t>
  </si>
  <si>
    <t>Urano</t>
  </si>
  <si>
    <t>VARSA</t>
  </si>
  <si>
    <t>Cederberg Nina</t>
  </si>
  <si>
    <t>Diaty Fortuna</t>
  </si>
  <si>
    <t>SUR</t>
  </si>
  <si>
    <t>Heikkinen Wilma</t>
  </si>
  <si>
    <t>Kvarnström Janina</t>
  </si>
  <si>
    <t>Hyper Panda</t>
  </si>
  <si>
    <t>Kallio Felicia</t>
  </si>
  <si>
    <t>S Cloud 2859</t>
  </si>
  <si>
    <t>Ihatsu Elina</t>
  </si>
  <si>
    <t>Millway's Polbera</t>
  </si>
  <si>
    <t>Kukkola Minna-Mari</t>
  </si>
  <si>
    <t>Bozz</t>
  </si>
  <si>
    <t>Forsten Mikael</t>
  </si>
  <si>
    <t>Sikais</t>
  </si>
  <si>
    <t>Kröger Sanna</t>
  </si>
  <si>
    <t>Stormreaver FP</t>
  </si>
  <si>
    <t>GoR</t>
  </si>
  <si>
    <t>Verdi</t>
  </si>
  <si>
    <t>Penttinen-Kemppi Anne</t>
  </si>
  <si>
    <t>Rebeca</t>
  </si>
  <si>
    <t>RCOH</t>
  </si>
  <si>
    <t>Backlund Sanna</t>
  </si>
  <si>
    <t>Wilhelmina</t>
  </si>
  <si>
    <t>Palin Linda</t>
  </si>
  <si>
    <t>Tricolore 111 Z</t>
  </si>
  <si>
    <t>YR</t>
  </si>
  <si>
    <t>Rantanen Jukka</t>
  </si>
  <si>
    <t>Carlos Santana 15</t>
  </si>
  <si>
    <t>Tiihonen Tiiu</t>
  </si>
  <si>
    <t>Spartan IM</t>
  </si>
  <si>
    <t>Kender Kullo</t>
  </si>
  <si>
    <t>Toikka Terhi</t>
  </si>
  <si>
    <t>Zellma</t>
  </si>
  <si>
    <t>KuoR</t>
  </si>
  <si>
    <t>Rajamäki Roosa</t>
  </si>
  <si>
    <t>Scapa d'Airsain</t>
  </si>
  <si>
    <t>Tardiveau Hanna</t>
  </si>
  <si>
    <t>Linna Antti</t>
  </si>
  <si>
    <t>SRS</t>
  </si>
  <si>
    <t>Vasconcelos E Sousa Manuel</t>
  </si>
  <si>
    <t>Rautiainen Essi-Lotta</t>
  </si>
  <si>
    <t>Mollgards Contina</t>
  </si>
  <si>
    <t>Keränen Venla</t>
  </si>
  <si>
    <t>HURA</t>
  </si>
  <si>
    <t>Isolauri Maria</t>
  </si>
  <si>
    <t>Upona Z</t>
  </si>
  <si>
    <t>NuR</t>
  </si>
  <si>
    <t>Sunland de Thieusies</t>
  </si>
  <si>
    <t>Korhonen Petri</t>
  </si>
  <si>
    <t>Ingliston Wicker 199</t>
  </si>
  <si>
    <t>Team MP</t>
  </si>
  <si>
    <t>Kallio Jasmin</t>
  </si>
  <si>
    <t>True Love</t>
  </si>
  <si>
    <t>CR</t>
  </si>
  <si>
    <t>Barthelaix Alexandra</t>
  </si>
  <si>
    <t>Carey</t>
  </si>
  <si>
    <t>Warnaba L Z</t>
  </si>
  <si>
    <t>Engblom Jasmin</t>
  </si>
  <si>
    <t>Cinand</t>
  </si>
  <si>
    <t>Mattila Petra</t>
  </si>
  <si>
    <t>Guinevere</t>
  </si>
  <si>
    <t>Ivars Nette</t>
  </si>
  <si>
    <t>Gezebelle-LT Z</t>
  </si>
  <si>
    <t>Shanbo Lily</t>
  </si>
  <si>
    <t>Molin Ellen</t>
  </si>
  <si>
    <t>SIRU</t>
  </si>
  <si>
    <t>Top Tina</t>
  </si>
  <si>
    <t>Koivisto Mimosa</t>
  </si>
  <si>
    <t>Renaissance</t>
  </si>
  <si>
    <t>Salo Peppi</t>
  </si>
  <si>
    <t>NaR</t>
  </si>
  <si>
    <t>Argos</t>
  </si>
  <si>
    <t>Suominen Veera</t>
  </si>
  <si>
    <t>EST</t>
  </si>
  <si>
    <t>Macho</t>
  </si>
  <si>
    <t>Pajur Anett</t>
  </si>
  <si>
    <t>90 cm</t>
  </si>
  <si>
    <t>Salomäki Elli</t>
  </si>
  <si>
    <t>Tullibards Piaf</t>
  </si>
  <si>
    <t>HOR</t>
  </si>
  <si>
    <t>Mäkelä Wilma</t>
  </si>
  <si>
    <t>Ottomar</t>
  </si>
  <si>
    <t>ERP</t>
  </si>
  <si>
    <t>Mirotka</t>
  </si>
  <si>
    <t>Ahola Ronja</t>
  </si>
  <si>
    <t>Doyher Triona 279 C</t>
  </si>
  <si>
    <t>TaRa</t>
  </si>
  <si>
    <t>Risla Seela</t>
  </si>
  <si>
    <t>Ballyscartan Wonder</t>
  </si>
  <si>
    <t>L-ER</t>
  </si>
  <si>
    <t>Untola Elli</t>
  </si>
  <si>
    <t>Banks Cadeau</t>
  </si>
  <si>
    <t>LR</t>
  </si>
  <si>
    <t>Virlander Ida-Sofia</t>
  </si>
  <si>
    <t>Alexa B</t>
  </si>
  <si>
    <t>Järvinen Pinja</t>
  </si>
  <si>
    <t>Piotr</t>
  </si>
  <si>
    <t>Brück Nana</t>
  </si>
  <si>
    <t>Prinz Luca</t>
  </si>
  <si>
    <t>AURA</t>
  </si>
  <si>
    <t>Two Tone Fred</t>
  </si>
  <si>
    <t>Virtanen Antonia</t>
  </si>
  <si>
    <t>Penure Lad</t>
  </si>
  <si>
    <t>PUNRA</t>
  </si>
  <si>
    <t>Little Kim</t>
  </si>
  <si>
    <t>Leino Sanni</t>
  </si>
  <si>
    <t>Flying Expectations</t>
  </si>
  <si>
    <t>Keinänen Janina</t>
  </si>
  <si>
    <t>TFC</t>
  </si>
  <si>
    <t>For Next Generation</t>
  </si>
  <si>
    <t>Soilu Sofia</t>
  </si>
  <si>
    <t>Poetic Super Girl</t>
  </si>
  <si>
    <t>Harco</t>
  </si>
  <si>
    <t>Rockstar</t>
  </si>
  <si>
    <t>Nyman Aida</t>
  </si>
  <si>
    <t>FBI Kassarist</t>
  </si>
  <si>
    <t>Suckman Sarita</t>
  </si>
  <si>
    <t>GKR</t>
  </si>
  <si>
    <t>Mariana</t>
  </si>
  <si>
    <t>Maripuu Saskia</t>
  </si>
  <si>
    <t>Pin Rock's Hustle And Bustle</t>
  </si>
  <si>
    <t>Hamlet's Merick</t>
  </si>
  <si>
    <t>Manninen Noora</t>
  </si>
  <si>
    <t>Hannelore II</t>
  </si>
  <si>
    <t>Puikkonen Ruusa</t>
  </si>
  <si>
    <t>Bondiro</t>
  </si>
  <si>
    <t>Lindblom Ida</t>
  </si>
  <si>
    <t>Dalmerette</t>
  </si>
  <si>
    <t>HR</t>
  </si>
  <si>
    <t>Virtanen Elvira</t>
  </si>
  <si>
    <t>Orlean</t>
  </si>
  <si>
    <t>PaRS</t>
  </si>
  <si>
    <t>Rubens II</t>
  </si>
  <si>
    <t>Viertola Hilja</t>
  </si>
  <si>
    <t>Beaulita</t>
  </si>
  <si>
    <t>Klemola Pinja</t>
  </si>
  <si>
    <t>Calinka Z</t>
  </si>
  <si>
    <t>Teivastenaho Essi</t>
  </si>
  <si>
    <t>Lyngbjrgs Heartache</t>
  </si>
  <si>
    <t>Vasama Aura</t>
  </si>
  <si>
    <t>Zidane VDL</t>
  </si>
  <si>
    <t>Jukarainen Noora</t>
  </si>
  <si>
    <t>Satellite</t>
  </si>
  <si>
    <t>MRS</t>
  </si>
  <si>
    <t>Berg Madleena</t>
  </si>
  <si>
    <t>Kaunisrannan John Smith</t>
  </si>
  <si>
    <t>LuhRa</t>
  </si>
  <si>
    <t>Ahtila Reetta</t>
  </si>
  <si>
    <t>Goldencoast Harlem</t>
  </si>
  <si>
    <t>Salo Alina</t>
  </si>
  <si>
    <t>Fangorn</t>
  </si>
  <si>
    <t>Oksanen Bea</t>
  </si>
  <si>
    <t>Kaprice</t>
  </si>
  <si>
    <t>Anttila Matilda</t>
  </si>
  <si>
    <t>Saskia</t>
  </si>
  <si>
    <t>Lindblom Aino</t>
  </si>
  <si>
    <t>Tinnecarrig Ben</t>
  </si>
  <si>
    <t>ImRa</t>
  </si>
  <si>
    <t>K-HR</t>
  </si>
  <si>
    <t>Kantje's Vianey</t>
  </si>
  <si>
    <t>Vuorio Ursula</t>
  </si>
  <si>
    <t>Hegoir</t>
  </si>
  <si>
    <t>Korhonen Elisa</t>
  </si>
  <si>
    <t>Cheek Devil Dew-Drop</t>
  </si>
  <si>
    <t>Forsell Minea</t>
  </si>
  <si>
    <t>Kirkebys Princess</t>
  </si>
  <si>
    <t>Florian</t>
  </si>
  <si>
    <t>Hämäläinen Ulrika</t>
  </si>
  <si>
    <t>Gulliver III</t>
  </si>
  <si>
    <t>HunR</t>
  </si>
  <si>
    <t>KMR</t>
  </si>
  <si>
    <t>Junno Veera</t>
  </si>
  <si>
    <t>Rockfield Perfection 274 C</t>
  </si>
  <si>
    <t>PRIMA</t>
  </si>
  <si>
    <t>Hoskari Anna</t>
  </si>
  <si>
    <t>Loriano</t>
  </si>
  <si>
    <t>LUR</t>
  </si>
  <si>
    <t>Paasovaara Anni</t>
  </si>
  <si>
    <t>Poseidon</t>
  </si>
  <si>
    <t>Hänninen Tilda</t>
  </si>
  <si>
    <t>Charon</t>
  </si>
  <si>
    <t>KR-T</t>
  </si>
  <si>
    <t>Tirol</t>
  </si>
  <si>
    <t>HyvURa</t>
  </si>
  <si>
    <t>Putta Adelina</t>
  </si>
  <si>
    <t>Vita</t>
  </si>
  <si>
    <t>Hiidenheimo Vilja</t>
  </si>
  <si>
    <t>Meelickisland Coaxer</t>
  </si>
  <si>
    <t>LoR</t>
  </si>
  <si>
    <t>Mäkinen Jade</t>
  </si>
  <si>
    <t>Mirga</t>
  </si>
  <si>
    <t>Ruuskanen Sandra</t>
  </si>
  <si>
    <t>Chandor</t>
  </si>
  <si>
    <t>PKUR</t>
  </si>
  <si>
    <t>Handel's Kosmos</t>
  </si>
  <si>
    <t>Mannerkoski Minttu</t>
  </si>
  <si>
    <t>Flower-Rose</t>
  </si>
  <si>
    <t>Vihavainen Milla</t>
  </si>
  <si>
    <t>Cantolan Perle De Avril</t>
  </si>
  <si>
    <t>Sarnikari Verneri</t>
  </si>
  <si>
    <t>Cara Lu</t>
  </si>
  <si>
    <t>RKR</t>
  </si>
  <si>
    <t>Ikke van het Bloemenhof</t>
  </si>
  <si>
    <t>Sophia Mae Kelly</t>
  </si>
  <si>
    <t>Königs Kapris</t>
  </si>
  <si>
    <t>KylF</t>
  </si>
  <si>
    <t>Pääkkönen Jenna</t>
  </si>
  <si>
    <t>Prada</t>
  </si>
  <si>
    <t>Gynther Sanni</t>
  </si>
  <si>
    <t>Regbis</t>
  </si>
  <si>
    <t>DESE</t>
  </si>
  <si>
    <t>Joensuu Jenna</t>
  </si>
  <si>
    <t>Ian Solo</t>
  </si>
  <si>
    <t>Lappalainen Vilma</t>
  </si>
  <si>
    <t>Chicolino</t>
  </si>
  <si>
    <t>Arolainen Annika</t>
  </si>
  <si>
    <t>ST Lorcan</t>
  </si>
  <si>
    <t>Jämsä Johanna</t>
  </si>
  <si>
    <t>Widor</t>
  </si>
  <si>
    <t>AsRa</t>
  </si>
  <si>
    <t>Mannerkoski Kukka</t>
  </si>
  <si>
    <t>Damieke</t>
  </si>
  <si>
    <t>Valon Veikka</t>
  </si>
  <si>
    <t>Repo Nelly</t>
  </si>
  <si>
    <t>Derke</t>
  </si>
  <si>
    <t>SvR</t>
  </si>
  <si>
    <t>LRK Axel V</t>
  </si>
  <si>
    <t>Lahdensivu Bettiina</t>
  </si>
  <si>
    <t>Rapsodija</t>
  </si>
  <si>
    <t>VasaRa ry</t>
  </si>
  <si>
    <t>Jurmo Sophia</t>
  </si>
  <si>
    <t>Catalunya</t>
  </si>
  <si>
    <t>VITRA</t>
  </si>
  <si>
    <t>Yrjövuori Jenna</t>
  </si>
  <si>
    <t>Graal</t>
  </si>
  <si>
    <t>Orhanen Kia</t>
  </si>
  <si>
    <t>Jarco van de Rundsvoort</t>
  </si>
  <si>
    <t>TuuR</t>
  </si>
  <si>
    <t>Kivikoski Milka</t>
  </si>
  <si>
    <t>Lakardo</t>
  </si>
  <si>
    <t>Sinisalo Lotta</t>
  </si>
  <si>
    <t>Paramount</t>
  </si>
  <si>
    <t>Wahlman Mikael</t>
  </si>
  <si>
    <t>Jensen Janna</t>
  </si>
  <si>
    <t>Bleu Lady</t>
  </si>
  <si>
    <t>Kivikoski-Vainio Tuisku</t>
  </si>
  <si>
    <t>Carolus</t>
  </si>
  <si>
    <t>Pajuharju Nelli</t>
  </si>
  <si>
    <t>Con Pleasure</t>
  </si>
  <si>
    <t>Heikkinen Petra</t>
  </si>
  <si>
    <t>Ehrnrooth Marina</t>
  </si>
  <si>
    <t>EVLI Ellington</t>
  </si>
  <si>
    <t>Merivirta Elena</t>
  </si>
  <si>
    <t>Astro</t>
  </si>
  <si>
    <t>Jokela Salla</t>
  </si>
  <si>
    <t>Survivor</t>
  </si>
  <si>
    <t>Funkel Gabriel, Wetrichta</t>
  </si>
  <si>
    <t>Eneida, Ginast 2515</t>
  </si>
  <si>
    <t>Volovent du Veret, Hyper Panda</t>
  </si>
  <si>
    <t>Diamond O.T. Lowlands Z, Barco M</t>
  </si>
  <si>
    <t>ei 13</t>
  </si>
  <si>
    <t>Anatevka, Elano, Baccara, Wilhelmina</t>
  </si>
  <si>
    <t>Pöllänen Okko</t>
  </si>
  <si>
    <t>Dermatologica Pure Power</t>
  </si>
  <si>
    <t>TUUR</t>
  </si>
  <si>
    <t>Ei osall.</t>
  </si>
  <si>
    <t>ei 9</t>
  </si>
  <si>
    <t>ei 8</t>
  </si>
  <si>
    <t>Orusmaa Ella</t>
  </si>
  <si>
    <t>Casanova</t>
  </si>
  <si>
    <t>ei 2</t>
  </si>
  <si>
    <t>Kauppi Saara</t>
  </si>
  <si>
    <t>Everest</t>
  </si>
  <si>
    <t>Quartz du Brayon</t>
  </si>
  <si>
    <t>Apache Sunrice</t>
  </si>
  <si>
    <t>Junnila Saara</t>
  </si>
  <si>
    <t>Alicante</t>
  </si>
  <si>
    <t>Antell John</t>
  </si>
  <si>
    <t>Osaka Hästak</t>
  </si>
  <si>
    <t>ei 6</t>
  </si>
  <si>
    <t>ei 7</t>
  </si>
  <si>
    <t>Oranta Joonas</t>
  </si>
  <si>
    <t>Calazio 170</t>
  </si>
  <si>
    <t>BJÖRK</t>
  </si>
  <si>
    <t>Eldorado W, Caliente</t>
  </si>
  <si>
    <t>Alisma DE W.</t>
  </si>
  <si>
    <t>Silona</t>
  </si>
  <si>
    <t>Lalu Aurora</t>
  </si>
  <si>
    <t>Munsboro Bullseye</t>
  </si>
  <si>
    <t>Ozzy</t>
  </si>
  <si>
    <t>Rosendal Sessa</t>
  </si>
  <si>
    <t>Tilly's Chaos</t>
  </si>
  <si>
    <t>ei 5</t>
  </si>
  <si>
    <t>Asikainen Venla</t>
  </si>
  <si>
    <t>Camellia 265 IC</t>
  </si>
  <si>
    <t>HUBS</t>
  </si>
  <si>
    <t>ei 10</t>
  </si>
  <si>
    <t>Korkiakoski Fanny</t>
  </si>
  <si>
    <t>Kamilla</t>
  </si>
  <si>
    <t>Win Win</t>
  </si>
  <si>
    <t>Legolas II</t>
  </si>
  <si>
    <t>ei 15</t>
  </si>
  <si>
    <t>ei 12</t>
  </si>
  <si>
    <t>ei 16</t>
  </si>
  <si>
    <t>ei 14</t>
  </si>
  <si>
    <t>Forsman Petra</t>
  </si>
  <si>
    <t>Vunder</t>
  </si>
  <si>
    <t>ei 18</t>
  </si>
  <si>
    <t>Mäkipere Ilona</t>
  </si>
  <si>
    <t>Chiva</t>
  </si>
  <si>
    <t>Quinta Stella</t>
  </si>
  <si>
    <t>Koivusalo Minttu-Maija</t>
  </si>
  <si>
    <t>Zorlando</t>
  </si>
  <si>
    <t>Wish Of Platina</t>
  </si>
  <si>
    <t>Arrabella</t>
  </si>
  <si>
    <t>ei 1</t>
  </si>
  <si>
    <t>Orina</t>
  </si>
  <si>
    <t>ei10</t>
  </si>
  <si>
    <t>ei 4</t>
  </si>
  <si>
    <t>Vliek Melina</t>
  </si>
  <si>
    <t>Munir della Baia</t>
  </si>
  <si>
    <t>Marttila Iita</t>
  </si>
  <si>
    <t>B. Rondje-Peternella 2666</t>
  </si>
  <si>
    <t>Huhdanperä Oona</t>
  </si>
  <si>
    <t>Boyco</t>
  </si>
  <si>
    <t>Schröder Sandra</t>
  </si>
  <si>
    <t>Bella Donna L</t>
  </si>
  <si>
    <t>Pesonen Peppiina</t>
  </si>
  <si>
    <t>Billy Windsor</t>
  </si>
  <si>
    <t>Rehnbäck Sara</t>
  </si>
  <si>
    <t>Free Bay</t>
  </si>
  <si>
    <t>Hämäläinen Anna</t>
  </si>
  <si>
    <t>Escondido</t>
  </si>
  <si>
    <t>Fantastic</t>
  </si>
  <si>
    <t>Johansson Ida</t>
  </si>
  <si>
    <t>Helios du Petit Vivier</t>
  </si>
  <si>
    <t>ei 11</t>
  </si>
  <si>
    <t>Spendrup L, Voltano</t>
  </si>
  <si>
    <t>ei 0</t>
  </si>
  <si>
    <t>ei 19</t>
  </si>
  <si>
    <t>Lähde Sandra</t>
  </si>
  <si>
    <t>Fanita</t>
  </si>
  <si>
    <t>Tallberg Emma</t>
  </si>
  <si>
    <t>Dobbelt Quidam</t>
  </si>
  <si>
    <t>TN</t>
  </si>
  <si>
    <t>Jackpot van de Kievitsdriesen, Armani II</t>
  </si>
  <si>
    <t>Goombay Dancer</t>
  </si>
  <si>
    <t>Dermalogica Pure Power</t>
  </si>
  <si>
    <t>Dolce Vita Crosby</t>
  </si>
  <si>
    <t>LRK Cooper, LRK Artas</t>
  </si>
  <si>
    <t>Alabama-Balia, Luxury Limited Edition</t>
  </si>
  <si>
    <t>Claire II, Dorette B</t>
  </si>
  <si>
    <t>ei 3</t>
  </si>
  <si>
    <t>Claire II</t>
  </si>
  <si>
    <t>Alabama-Balia</t>
  </si>
  <si>
    <t>Anatevka, Elano, Baccara</t>
  </si>
  <si>
    <t>Finaaliin kvaalautuneet ratsukot</t>
  </si>
  <si>
    <t>Ragnarsson Unni</t>
  </si>
  <si>
    <t>Doobie</t>
  </si>
  <si>
    <t>SWE</t>
  </si>
  <si>
    <t>Wetrichta</t>
  </si>
  <si>
    <t>Osaka Hästak, Iscara del Maset</t>
  </si>
  <si>
    <t>Bewitched, Sunland de Thieusies</t>
  </si>
  <si>
    <t>Sija</t>
  </si>
  <si>
    <t>Palkinto</t>
  </si>
  <si>
    <t>Anatevka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</si>
</sst>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Border="1"/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1" xfId="0" applyFill="1" applyBorder="1" applyAlignment="1">
      <alignment vertical="center"/>
    </xf>
    <xf numFmtId="0" fontId="12" fillId="0" borderId="0" xfId="0" applyFont="1"/>
    <xf numFmtId="0" fontId="10" fillId="0" borderId="0" xfId="0" applyFont="1" applyBorder="1"/>
    <xf numFmtId="0" fontId="9" fillId="0" borderId="0" xfId="0" applyFont="1" applyBorder="1"/>
    <xf numFmtId="0" fontId="9" fillId="2" borderId="0" xfId="0" applyFont="1" applyFill="1"/>
    <xf numFmtId="0" fontId="13" fillId="0" borderId="0" xfId="0" applyFont="1"/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/>
    <xf numFmtId="0" fontId="14" fillId="0" borderId="0" xfId="0" applyFont="1"/>
    <xf numFmtId="0" fontId="0" fillId="0" borderId="0" xfId="0" applyBorder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Font="1" applyFill="1" applyBorder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7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19" fillId="0" borderId="0" xfId="0" quotePrefix="1" applyFont="1" applyAlignment="1">
      <alignment horizont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0" borderId="0" xfId="0" applyFont="1"/>
    <xf numFmtId="0" fontId="7" fillId="0" borderId="0" xfId="0" applyFont="1" applyFill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Fill="1" applyBorder="1"/>
    <xf numFmtId="0" fontId="0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3" fillId="0" borderId="1" xfId="0" applyFont="1" applyFill="1" applyBorder="1"/>
    <xf numFmtId="0" fontId="0" fillId="0" borderId="1" xfId="0" quotePrefix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12" fillId="0" borderId="0" xfId="0" applyFont="1" applyFill="1" applyAlignment="1">
      <alignment wrapText="1"/>
    </xf>
    <xf numFmtId="0" fontId="0" fillId="0" borderId="4" xfId="0" applyFont="1" applyFill="1" applyBorder="1"/>
    <xf numFmtId="0" fontId="0" fillId="3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0" fillId="4" borderId="1" xfId="0" quotePrefix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A10" sqref="A10"/>
    </sheetView>
  </sheetViews>
  <sheetFormatPr defaultRowHeight="14.25" x14ac:dyDescent="0.45"/>
  <cols>
    <col min="1" max="1" width="6.265625" customWidth="1"/>
    <col min="2" max="2" width="23.3984375" bestFit="1" customWidth="1"/>
    <col min="3" max="3" width="30.73046875" bestFit="1" customWidth="1"/>
    <col min="4" max="4" width="10.86328125" customWidth="1"/>
  </cols>
  <sheetData>
    <row r="1" spans="1:5" ht="18" x14ac:dyDescent="0.55000000000000004">
      <c r="A1" s="1" t="s">
        <v>47</v>
      </c>
    </row>
    <row r="2" spans="1:5" x14ac:dyDescent="0.45">
      <c r="A2" t="s">
        <v>48</v>
      </c>
    </row>
    <row r="4" spans="1:5" x14ac:dyDescent="0.45">
      <c r="A4" s="55" t="s">
        <v>660</v>
      </c>
      <c r="B4" s="56" t="s">
        <v>10</v>
      </c>
      <c r="C4" s="56" t="s">
        <v>45</v>
      </c>
      <c r="D4" s="56" t="s">
        <v>46</v>
      </c>
      <c r="E4" s="55" t="s">
        <v>661</v>
      </c>
    </row>
    <row r="5" spans="1:5" x14ac:dyDescent="0.45">
      <c r="A5" s="57">
        <v>1</v>
      </c>
      <c r="B5" s="109" t="s">
        <v>271</v>
      </c>
      <c r="C5" s="109" t="s">
        <v>662</v>
      </c>
      <c r="D5" s="110" t="s">
        <v>270</v>
      </c>
      <c r="E5" s="57">
        <v>0</v>
      </c>
    </row>
    <row r="6" spans="1:5" x14ac:dyDescent="0.45">
      <c r="A6" s="57">
        <v>2</v>
      </c>
      <c r="B6" s="109" t="s">
        <v>540</v>
      </c>
      <c r="C6" s="109" t="s">
        <v>541</v>
      </c>
      <c r="D6" s="110" t="s">
        <v>270</v>
      </c>
      <c r="E6" s="57">
        <v>4000</v>
      </c>
    </row>
    <row r="7" spans="1:5" x14ac:dyDescent="0.45">
      <c r="A7" s="57">
        <v>3</v>
      </c>
      <c r="B7" s="109" t="s">
        <v>273</v>
      </c>
      <c r="C7" s="109" t="s">
        <v>314</v>
      </c>
      <c r="D7" s="110" t="s">
        <v>275</v>
      </c>
      <c r="E7" s="57">
        <v>2500</v>
      </c>
    </row>
    <row r="8" spans="1:5" x14ac:dyDescent="0.45">
      <c r="A8" s="57">
        <v>4</v>
      </c>
      <c r="B8" s="109" t="s">
        <v>318</v>
      </c>
      <c r="C8" s="109" t="s">
        <v>319</v>
      </c>
      <c r="D8" s="110" t="s">
        <v>270</v>
      </c>
      <c r="E8" s="57">
        <v>1000</v>
      </c>
    </row>
    <row r="9" spans="1:5" x14ac:dyDescent="0.45">
      <c r="A9" s="57">
        <v>5</v>
      </c>
      <c r="B9" s="109" t="s">
        <v>574</v>
      </c>
      <c r="C9" s="109" t="s">
        <v>575</v>
      </c>
      <c r="D9" s="110" t="s">
        <v>340</v>
      </c>
      <c r="E9" s="57">
        <v>500</v>
      </c>
    </row>
    <row r="13" spans="1:5" x14ac:dyDescent="0.45">
      <c r="A13" t="s">
        <v>653</v>
      </c>
    </row>
    <row r="14" spans="1:5" x14ac:dyDescent="0.45">
      <c r="A14" s="55"/>
      <c r="B14" s="56" t="s">
        <v>10</v>
      </c>
      <c r="C14" s="56" t="s">
        <v>45</v>
      </c>
      <c r="D14" s="56" t="s">
        <v>46</v>
      </c>
    </row>
    <row r="15" spans="1:5" x14ac:dyDescent="0.45">
      <c r="A15" s="104">
        <v>1</v>
      </c>
      <c r="B15" s="105" t="s">
        <v>276</v>
      </c>
      <c r="C15" s="105" t="s">
        <v>277</v>
      </c>
      <c r="D15" s="106" t="s">
        <v>278</v>
      </c>
    </row>
    <row r="16" spans="1:5" x14ac:dyDescent="0.45">
      <c r="A16" s="104">
        <v>2</v>
      </c>
      <c r="B16" s="107" t="s">
        <v>279</v>
      </c>
      <c r="C16" s="107" t="s">
        <v>523</v>
      </c>
      <c r="D16" s="107" t="s">
        <v>281</v>
      </c>
    </row>
    <row r="17" spans="1:4" x14ac:dyDescent="0.45">
      <c r="A17" s="104">
        <v>3</v>
      </c>
      <c r="B17" s="105" t="s">
        <v>271</v>
      </c>
      <c r="C17" s="105" t="s">
        <v>272</v>
      </c>
      <c r="D17" s="106" t="s">
        <v>270</v>
      </c>
    </row>
    <row r="18" spans="1:4" x14ac:dyDescent="0.45">
      <c r="A18" s="104">
        <v>4</v>
      </c>
      <c r="B18" s="105" t="s">
        <v>265</v>
      </c>
      <c r="C18" s="105" t="s">
        <v>266</v>
      </c>
      <c r="D18" s="106" t="s">
        <v>267</v>
      </c>
    </row>
    <row r="19" spans="1:4" x14ac:dyDescent="0.45">
      <c r="A19" s="104">
        <v>5</v>
      </c>
      <c r="B19" s="107" t="s">
        <v>524</v>
      </c>
      <c r="C19" s="107" t="s">
        <v>525</v>
      </c>
      <c r="D19" s="108" t="s">
        <v>526</v>
      </c>
    </row>
    <row r="20" spans="1:4" x14ac:dyDescent="0.45">
      <c r="A20" s="104">
        <v>6</v>
      </c>
      <c r="B20" s="107" t="s">
        <v>574</v>
      </c>
      <c r="C20" s="107" t="s">
        <v>575</v>
      </c>
      <c r="D20" s="108" t="s">
        <v>340</v>
      </c>
    </row>
    <row r="21" spans="1:4" x14ac:dyDescent="0.45">
      <c r="A21" s="104">
        <v>7</v>
      </c>
      <c r="B21" s="107" t="s">
        <v>532</v>
      </c>
      <c r="C21" s="107" t="s">
        <v>533</v>
      </c>
      <c r="D21" s="107" t="s">
        <v>534</v>
      </c>
    </row>
    <row r="22" spans="1:4" x14ac:dyDescent="0.45">
      <c r="A22" s="57">
        <v>8</v>
      </c>
      <c r="B22" s="100" t="s">
        <v>271</v>
      </c>
      <c r="C22" s="103" t="s">
        <v>652</v>
      </c>
      <c r="D22" s="101" t="s">
        <v>270</v>
      </c>
    </row>
    <row r="23" spans="1:4" x14ac:dyDescent="0.45">
      <c r="A23" s="57">
        <v>9</v>
      </c>
      <c r="B23" s="100" t="s">
        <v>333</v>
      </c>
      <c r="C23" s="103" t="s">
        <v>657</v>
      </c>
      <c r="D23" s="101" t="s">
        <v>281</v>
      </c>
    </row>
    <row r="24" spans="1:4" x14ac:dyDescent="0.45">
      <c r="A24" s="57">
        <v>10</v>
      </c>
      <c r="B24" s="100" t="s">
        <v>318</v>
      </c>
      <c r="C24" s="103" t="s">
        <v>319</v>
      </c>
      <c r="D24" s="101" t="s">
        <v>270</v>
      </c>
    </row>
    <row r="25" spans="1:4" x14ac:dyDescent="0.45">
      <c r="A25" s="57">
        <v>11</v>
      </c>
      <c r="B25" s="100" t="s">
        <v>315</v>
      </c>
      <c r="C25" s="103" t="s">
        <v>316</v>
      </c>
      <c r="D25" s="101" t="s">
        <v>317</v>
      </c>
    </row>
    <row r="26" spans="1:4" x14ac:dyDescent="0.45">
      <c r="A26" s="57">
        <v>12</v>
      </c>
      <c r="B26" s="100" t="s">
        <v>273</v>
      </c>
      <c r="C26" s="103" t="s">
        <v>314</v>
      </c>
      <c r="D26" s="101" t="s">
        <v>275</v>
      </c>
    </row>
    <row r="27" spans="1:4" x14ac:dyDescent="0.45">
      <c r="A27" s="57">
        <v>13</v>
      </c>
      <c r="B27" s="100" t="s">
        <v>323</v>
      </c>
      <c r="C27" s="103" t="s">
        <v>324</v>
      </c>
      <c r="D27" s="101" t="s">
        <v>322</v>
      </c>
    </row>
    <row r="28" spans="1:4" x14ac:dyDescent="0.45">
      <c r="A28" s="57">
        <v>14</v>
      </c>
      <c r="B28" s="100" t="s">
        <v>320</v>
      </c>
      <c r="C28" s="103" t="s">
        <v>321</v>
      </c>
      <c r="D28" s="101" t="s">
        <v>322</v>
      </c>
    </row>
    <row r="29" spans="1:4" x14ac:dyDescent="0.45">
      <c r="A29" s="57">
        <v>15</v>
      </c>
      <c r="B29" s="53" t="s">
        <v>540</v>
      </c>
      <c r="C29" s="103" t="s">
        <v>541</v>
      </c>
      <c r="D29" s="102" t="s">
        <v>270</v>
      </c>
    </row>
    <row r="30" spans="1:4" x14ac:dyDescent="0.45">
      <c r="A30" s="57">
        <v>16</v>
      </c>
      <c r="B30" s="100" t="s">
        <v>334</v>
      </c>
      <c r="C30" s="103" t="s">
        <v>634</v>
      </c>
      <c r="D30" s="101" t="s">
        <v>335</v>
      </c>
    </row>
    <row r="31" spans="1:4" x14ac:dyDescent="0.45">
      <c r="A31" s="57">
        <v>17</v>
      </c>
      <c r="B31" s="100" t="s">
        <v>339</v>
      </c>
      <c r="C31" s="103" t="s">
        <v>650</v>
      </c>
      <c r="D31" s="101" t="s">
        <v>340</v>
      </c>
    </row>
    <row r="32" spans="1:4" x14ac:dyDescent="0.45">
      <c r="A32" s="57">
        <v>18</v>
      </c>
      <c r="B32" s="53" t="s">
        <v>546</v>
      </c>
      <c r="C32" s="103" t="s">
        <v>651</v>
      </c>
      <c r="D32" s="102" t="s">
        <v>490</v>
      </c>
    </row>
    <row r="33" spans="1:4" x14ac:dyDescent="0.45">
      <c r="A33" s="57">
        <v>19</v>
      </c>
      <c r="B33" s="100" t="s">
        <v>341</v>
      </c>
      <c r="C33" s="103" t="s">
        <v>342</v>
      </c>
      <c r="D33" s="101" t="s">
        <v>343</v>
      </c>
    </row>
    <row r="34" spans="1:4" x14ac:dyDescent="0.45">
      <c r="A34" s="57">
        <v>20</v>
      </c>
      <c r="B34" s="100" t="s">
        <v>311</v>
      </c>
      <c r="C34" s="103" t="s">
        <v>312</v>
      </c>
      <c r="D34" s="101" t="s">
        <v>313</v>
      </c>
    </row>
    <row r="35" spans="1:4" x14ac:dyDescent="0.45">
      <c r="A35" s="57">
        <v>21</v>
      </c>
      <c r="B35" s="100" t="s">
        <v>309</v>
      </c>
      <c r="C35" s="103" t="s">
        <v>310</v>
      </c>
      <c r="D35" s="101" t="s">
        <v>203</v>
      </c>
    </row>
    <row r="36" spans="1:4" x14ac:dyDescent="0.45">
      <c r="A36" s="57">
        <v>22</v>
      </c>
      <c r="B36" s="53" t="s">
        <v>544</v>
      </c>
      <c r="C36" s="103" t="s">
        <v>545</v>
      </c>
      <c r="D36" s="53" t="s">
        <v>502</v>
      </c>
    </row>
    <row r="37" spans="1:4" x14ac:dyDescent="0.45">
      <c r="A37" s="57">
        <v>23</v>
      </c>
      <c r="B37" s="53" t="s">
        <v>542</v>
      </c>
      <c r="C37" s="103" t="s">
        <v>543</v>
      </c>
      <c r="D37" s="102" t="s">
        <v>170</v>
      </c>
    </row>
    <row r="38" spans="1:4" x14ac:dyDescent="0.45">
      <c r="A38" s="57">
        <v>24</v>
      </c>
      <c r="B38" s="100" t="s">
        <v>265</v>
      </c>
      <c r="C38" s="103" t="s">
        <v>344</v>
      </c>
      <c r="D38" s="101" t="s">
        <v>267</v>
      </c>
    </row>
  </sheetData>
  <sortState ref="A14:C33">
    <sortCondition ref="A14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opLeftCell="A5" zoomScaleNormal="100" workbookViewId="0">
      <selection activeCell="A7" sqref="A7"/>
    </sheetView>
  </sheetViews>
  <sheetFormatPr defaultRowHeight="14.25" x14ac:dyDescent="0.45"/>
  <cols>
    <col min="1" max="1" width="4.265625" customWidth="1"/>
    <col min="2" max="2" width="26.3984375" customWidth="1"/>
    <col min="3" max="3" width="20.86328125" customWidth="1"/>
    <col min="4" max="4" width="9.1328125" style="4" customWidth="1"/>
    <col min="5" max="9" width="9.59765625" customWidth="1"/>
    <col min="10" max="10" width="10.265625" customWidth="1"/>
    <col min="11" max="11" width="11.59765625" customWidth="1"/>
  </cols>
  <sheetData>
    <row r="1" spans="1:16" ht="18" x14ac:dyDescent="0.55000000000000004">
      <c r="A1" s="4"/>
      <c r="B1" s="1" t="s">
        <v>49</v>
      </c>
      <c r="D1"/>
      <c r="E1" s="4"/>
      <c r="F1" s="2"/>
      <c r="H1" s="3"/>
      <c r="I1" s="3"/>
      <c r="J1" s="3"/>
      <c r="K1" s="5"/>
    </row>
    <row r="2" spans="1:16" x14ac:dyDescent="0.45">
      <c r="A2" s="4"/>
      <c r="B2" t="s">
        <v>4</v>
      </c>
      <c r="D2"/>
      <c r="E2" s="4"/>
      <c r="G2" s="4"/>
      <c r="H2" s="3"/>
      <c r="I2" s="3"/>
      <c r="J2" s="3"/>
      <c r="K2" s="5"/>
    </row>
    <row r="3" spans="1:16" x14ac:dyDescent="0.45">
      <c r="A3" s="4"/>
      <c r="D3"/>
      <c r="E3" s="4"/>
      <c r="F3" s="4"/>
      <c r="G3" s="4"/>
      <c r="H3" s="3"/>
      <c r="I3" s="3"/>
      <c r="J3" s="3"/>
      <c r="K3" s="5"/>
    </row>
    <row r="4" spans="1:16" x14ac:dyDescent="0.45">
      <c r="A4" s="4"/>
      <c r="B4" s="29" t="s">
        <v>5</v>
      </c>
      <c r="D4"/>
      <c r="E4" s="4"/>
      <c r="F4" s="4"/>
      <c r="G4" s="4"/>
      <c r="H4" s="3"/>
      <c r="I4" s="3"/>
      <c r="J4" s="3"/>
      <c r="K4" s="5"/>
    </row>
    <row r="5" spans="1:16" x14ac:dyDescent="0.45">
      <c r="A5" s="4"/>
      <c r="B5" s="6" t="s">
        <v>44</v>
      </c>
      <c r="D5"/>
      <c r="E5" s="4"/>
      <c r="I5" s="47"/>
      <c r="J5" s="7"/>
      <c r="K5" s="5"/>
    </row>
    <row r="6" spans="1:16" x14ac:dyDescent="0.45">
      <c r="A6" s="4"/>
      <c r="B6" s="6"/>
      <c r="D6"/>
      <c r="E6" s="7" t="s">
        <v>32</v>
      </c>
      <c r="F6" s="7" t="s">
        <v>17</v>
      </c>
      <c r="G6" s="7" t="s">
        <v>9</v>
      </c>
      <c r="H6" s="8" t="s">
        <v>6</v>
      </c>
      <c r="I6" s="7" t="s">
        <v>7</v>
      </c>
      <c r="J6" s="7" t="s">
        <v>50</v>
      </c>
      <c r="K6" s="5"/>
    </row>
    <row r="7" spans="1:16" x14ac:dyDescent="0.45">
      <c r="A7" s="4"/>
      <c r="B7" s="9" t="s">
        <v>0</v>
      </c>
      <c r="C7" s="33" t="s">
        <v>16</v>
      </c>
      <c r="D7" s="10" t="s">
        <v>1</v>
      </c>
      <c r="E7" s="7" t="s">
        <v>51</v>
      </c>
      <c r="F7" s="7" t="s">
        <v>52</v>
      </c>
      <c r="G7" s="7" t="s">
        <v>53</v>
      </c>
      <c r="H7" s="8" t="s">
        <v>54</v>
      </c>
      <c r="I7" s="8" t="s">
        <v>55</v>
      </c>
      <c r="J7" s="8" t="s">
        <v>56</v>
      </c>
      <c r="K7" s="11" t="s">
        <v>2</v>
      </c>
    </row>
    <row r="8" spans="1:16" x14ac:dyDescent="0.45">
      <c r="A8" s="4">
        <v>1</v>
      </c>
      <c r="B8" s="12" t="s">
        <v>271</v>
      </c>
      <c r="C8" s="12" t="s">
        <v>558</v>
      </c>
      <c r="D8" s="45" t="s">
        <v>270</v>
      </c>
      <c r="E8" s="46" t="s">
        <v>598</v>
      </c>
      <c r="F8" s="98">
        <v>16</v>
      </c>
      <c r="G8" s="98">
        <v>20</v>
      </c>
      <c r="H8" s="20"/>
      <c r="I8" s="98">
        <v>20</v>
      </c>
      <c r="J8" s="20">
        <v>30</v>
      </c>
      <c r="K8" s="14">
        <f t="shared" ref="K8:K37" si="0">SUM(E8:J8)</f>
        <v>86</v>
      </c>
      <c r="M8" s="16">
        <f t="shared" ref="M8:M40" si="1">COUNT(E8:I8)</f>
        <v>3</v>
      </c>
      <c r="N8" s="16">
        <f t="shared" ref="N8:N29" si="2">IF(M8&gt;3,"  huom",0)</f>
        <v>0</v>
      </c>
      <c r="P8" s="4"/>
    </row>
    <row r="9" spans="1:16" x14ac:dyDescent="0.45">
      <c r="A9" s="4">
        <v>2</v>
      </c>
      <c r="B9" s="12" t="s">
        <v>333</v>
      </c>
      <c r="C9" s="12" t="s">
        <v>553</v>
      </c>
      <c r="D9" s="45" t="s">
        <v>281</v>
      </c>
      <c r="E9" s="98" t="s">
        <v>576</v>
      </c>
      <c r="F9" s="98">
        <v>20</v>
      </c>
      <c r="G9" s="20"/>
      <c r="H9" s="20">
        <v>16</v>
      </c>
      <c r="I9" s="98">
        <v>18</v>
      </c>
      <c r="J9" s="20">
        <v>18</v>
      </c>
      <c r="K9" s="14">
        <f t="shared" si="0"/>
        <v>72</v>
      </c>
      <c r="M9" s="16">
        <f t="shared" si="1"/>
        <v>3</v>
      </c>
      <c r="N9" s="16">
        <f>IF(M9&gt;3,"  huom",0)</f>
        <v>0</v>
      </c>
      <c r="P9" s="4"/>
    </row>
    <row r="10" spans="1:16" x14ac:dyDescent="0.45">
      <c r="A10" s="4">
        <v>3</v>
      </c>
      <c r="B10" s="12" t="s">
        <v>318</v>
      </c>
      <c r="C10" s="12" t="s">
        <v>319</v>
      </c>
      <c r="D10" s="45" t="s">
        <v>270</v>
      </c>
      <c r="E10" s="97">
        <v>13</v>
      </c>
      <c r="F10" s="97">
        <v>18</v>
      </c>
      <c r="G10" s="13">
        <v>16</v>
      </c>
      <c r="H10" s="20"/>
      <c r="I10" s="20"/>
      <c r="J10" s="20">
        <v>20</v>
      </c>
      <c r="K10" s="14">
        <f t="shared" si="0"/>
        <v>67</v>
      </c>
      <c r="M10" s="16">
        <f t="shared" si="1"/>
        <v>3</v>
      </c>
      <c r="N10" s="16">
        <f t="shared" si="2"/>
        <v>0</v>
      </c>
      <c r="P10" s="4"/>
    </row>
    <row r="11" spans="1:16" x14ac:dyDescent="0.45">
      <c r="A11" s="4">
        <v>4</v>
      </c>
      <c r="B11" s="12" t="s">
        <v>323</v>
      </c>
      <c r="C11" s="12" t="s">
        <v>324</v>
      </c>
      <c r="D11" s="45" t="s">
        <v>322</v>
      </c>
      <c r="E11" s="98">
        <v>11</v>
      </c>
      <c r="F11" s="97">
        <v>10</v>
      </c>
      <c r="G11" s="13"/>
      <c r="H11" s="98">
        <v>20</v>
      </c>
      <c r="I11" s="20"/>
      <c r="J11" s="20">
        <v>16</v>
      </c>
      <c r="K11" s="14">
        <f t="shared" si="0"/>
        <v>57</v>
      </c>
      <c r="M11" s="16">
        <f t="shared" si="1"/>
        <v>3</v>
      </c>
      <c r="N11" s="16">
        <f t="shared" si="2"/>
        <v>0</v>
      </c>
      <c r="P11" s="4"/>
    </row>
    <row r="12" spans="1:16" x14ac:dyDescent="0.45">
      <c r="A12" s="4">
        <v>5</v>
      </c>
      <c r="B12" s="12" t="s">
        <v>315</v>
      </c>
      <c r="C12" s="12" t="s">
        <v>316</v>
      </c>
      <c r="D12" s="45" t="s">
        <v>317</v>
      </c>
      <c r="E12" s="20">
        <v>14</v>
      </c>
      <c r="F12" s="97">
        <v>15</v>
      </c>
      <c r="G12" s="97">
        <v>18</v>
      </c>
      <c r="H12" s="20"/>
      <c r="I12" s="20"/>
      <c r="J12" s="20"/>
      <c r="K12" s="14">
        <f t="shared" si="0"/>
        <v>47</v>
      </c>
      <c r="M12" s="16">
        <f t="shared" si="1"/>
        <v>3</v>
      </c>
      <c r="N12" s="16">
        <f t="shared" si="2"/>
        <v>0</v>
      </c>
      <c r="P12" s="4"/>
    </row>
    <row r="13" spans="1:16" x14ac:dyDescent="0.45">
      <c r="A13" s="4">
        <v>6</v>
      </c>
      <c r="B13" s="12" t="s">
        <v>327</v>
      </c>
      <c r="C13" s="12" t="s">
        <v>646</v>
      </c>
      <c r="D13" s="45" t="s">
        <v>97</v>
      </c>
      <c r="E13" s="20">
        <v>9</v>
      </c>
      <c r="F13" s="20">
        <v>2</v>
      </c>
      <c r="G13" s="20"/>
      <c r="H13" s="20"/>
      <c r="I13" s="13">
        <v>11</v>
      </c>
      <c r="J13" s="20">
        <v>22</v>
      </c>
      <c r="K13" s="14">
        <f t="shared" si="0"/>
        <v>44</v>
      </c>
      <c r="M13" s="16">
        <f t="shared" si="1"/>
        <v>3</v>
      </c>
      <c r="N13" s="16">
        <f t="shared" si="2"/>
        <v>0</v>
      </c>
      <c r="P13" s="4"/>
    </row>
    <row r="14" spans="1:16" x14ac:dyDescent="0.45">
      <c r="A14" s="4">
        <v>7</v>
      </c>
      <c r="B14" s="12" t="s">
        <v>339</v>
      </c>
      <c r="C14" s="12" t="s">
        <v>648</v>
      </c>
      <c r="D14" s="45" t="s">
        <v>340</v>
      </c>
      <c r="E14" s="46" t="s">
        <v>567</v>
      </c>
      <c r="F14" s="97">
        <v>11</v>
      </c>
      <c r="G14" s="20">
        <v>13</v>
      </c>
      <c r="H14" s="20">
        <v>8</v>
      </c>
      <c r="I14" s="46" t="s">
        <v>564</v>
      </c>
      <c r="J14" s="20">
        <v>12</v>
      </c>
      <c r="K14" s="14">
        <f t="shared" si="0"/>
        <v>44</v>
      </c>
      <c r="M14" s="16">
        <f t="shared" si="1"/>
        <v>3</v>
      </c>
      <c r="N14" s="16">
        <f t="shared" si="2"/>
        <v>0</v>
      </c>
      <c r="P14" s="4"/>
    </row>
    <row r="15" spans="1:16" x14ac:dyDescent="0.45">
      <c r="A15" s="4">
        <v>8</v>
      </c>
      <c r="B15" s="12" t="s">
        <v>273</v>
      </c>
      <c r="C15" s="12" t="s">
        <v>314</v>
      </c>
      <c r="D15" s="45" t="s">
        <v>275</v>
      </c>
      <c r="E15" s="97">
        <v>16</v>
      </c>
      <c r="F15" s="46" t="s">
        <v>649</v>
      </c>
      <c r="G15" s="20">
        <v>15</v>
      </c>
      <c r="H15" s="20"/>
      <c r="I15" s="20">
        <v>13</v>
      </c>
      <c r="J15" s="20"/>
      <c r="K15" s="14">
        <f t="shared" si="0"/>
        <v>44</v>
      </c>
      <c r="M15" s="16">
        <f t="shared" si="1"/>
        <v>3</v>
      </c>
      <c r="N15" s="16">
        <f t="shared" si="2"/>
        <v>0</v>
      </c>
      <c r="P15" s="4"/>
    </row>
    <row r="16" spans="1:16" x14ac:dyDescent="0.45">
      <c r="A16" s="4">
        <v>9</v>
      </c>
      <c r="B16" s="63" t="s">
        <v>546</v>
      </c>
      <c r="C16" s="63" t="s">
        <v>647</v>
      </c>
      <c r="D16" s="64" t="s">
        <v>490</v>
      </c>
      <c r="E16" s="20"/>
      <c r="F16" s="98">
        <v>8</v>
      </c>
      <c r="G16" s="46" t="s">
        <v>564</v>
      </c>
      <c r="H16" s="13">
        <v>11</v>
      </c>
      <c r="I16" s="13">
        <v>9</v>
      </c>
      <c r="J16" s="13">
        <v>13</v>
      </c>
      <c r="K16" s="14">
        <f t="shared" si="0"/>
        <v>41</v>
      </c>
      <c r="M16" s="16">
        <f t="shared" si="1"/>
        <v>3</v>
      </c>
      <c r="N16" s="16">
        <f t="shared" si="2"/>
        <v>0</v>
      </c>
      <c r="P16" s="4"/>
    </row>
    <row r="17" spans="1:16" x14ac:dyDescent="0.45">
      <c r="A17" s="4">
        <v>10</v>
      </c>
      <c r="B17" s="12" t="s">
        <v>320</v>
      </c>
      <c r="C17" s="12" t="s">
        <v>321</v>
      </c>
      <c r="D17" s="45" t="s">
        <v>322</v>
      </c>
      <c r="E17" s="20">
        <v>12</v>
      </c>
      <c r="F17" s="98">
        <v>13</v>
      </c>
      <c r="G17" s="20">
        <v>14</v>
      </c>
      <c r="H17" s="20"/>
      <c r="I17" s="20"/>
      <c r="J17" s="20"/>
      <c r="K17" s="14">
        <f t="shared" si="0"/>
        <v>39</v>
      </c>
      <c r="M17" s="16">
        <f t="shared" si="1"/>
        <v>3</v>
      </c>
      <c r="N17" s="16">
        <f t="shared" si="2"/>
        <v>0</v>
      </c>
      <c r="P17" s="4"/>
    </row>
    <row r="18" spans="1:16" x14ac:dyDescent="0.45">
      <c r="A18" s="4"/>
      <c r="B18" s="63" t="s">
        <v>549</v>
      </c>
      <c r="C18" s="63" t="s">
        <v>550</v>
      </c>
      <c r="D18" s="63" t="s">
        <v>258</v>
      </c>
      <c r="E18" s="20"/>
      <c r="F18" s="46" t="s">
        <v>589</v>
      </c>
      <c r="G18" s="20">
        <v>12</v>
      </c>
      <c r="H18" s="20">
        <v>15</v>
      </c>
      <c r="I18" s="20">
        <v>12</v>
      </c>
      <c r="J18" s="20"/>
      <c r="K18" s="14">
        <f t="shared" si="0"/>
        <v>39</v>
      </c>
      <c r="M18" s="16">
        <f t="shared" si="1"/>
        <v>3</v>
      </c>
      <c r="N18" s="16">
        <f>IF(M18&gt;3,"  huom",0)</f>
        <v>0</v>
      </c>
      <c r="P18" s="4"/>
    </row>
    <row r="19" spans="1:16" x14ac:dyDescent="0.45">
      <c r="A19" s="4"/>
      <c r="B19" s="63" t="s">
        <v>639</v>
      </c>
      <c r="C19" s="63" t="s">
        <v>645</v>
      </c>
      <c r="D19" s="63" t="s">
        <v>641</v>
      </c>
      <c r="E19" s="20"/>
      <c r="F19" s="20"/>
      <c r="G19" s="20"/>
      <c r="H19" s="20"/>
      <c r="I19" s="20">
        <v>14</v>
      </c>
      <c r="J19" s="20">
        <v>25</v>
      </c>
      <c r="K19" s="14">
        <f t="shared" si="0"/>
        <v>39</v>
      </c>
      <c r="M19" s="16">
        <f t="shared" si="1"/>
        <v>1</v>
      </c>
      <c r="N19" s="16">
        <f t="shared" si="2"/>
        <v>0</v>
      </c>
      <c r="P19" s="4"/>
    </row>
    <row r="20" spans="1:16" x14ac:dyDescent="0.45">
      <c r="A20" s="4"/>
      <c r="B20" s="12" t="s">
        <v>311</v>
      </c>
      <c r="C20" s="12" t="s">
        <v>312</v>
      </c>
      <c r="D20" s="45" t="s">
        <v>313</v>
      </c>
      <c r="E20" s="99">
        <v>18</v>
      </c>
      <c r="F20" s="13"/>
      <c r="G20" s="13"/>
      <c r="H20" s="13"/>
      <c r="I20" s="13">
        <v>5</v>
      </c>
      <c r="J20" s="13">
        <v>15</v>
      </c>
      <c r="K20" s="14">
        <f t="shared" si="0"/>
        <v>38</v>
      </c>
      <c r="M20" s="16">
        <f t="shared" si="1"/>
        <v>2</v>
      </c>
      <c r="N20" s="16">
        <f t="shared" si="2"/>
        <v>0</v>
      </c>
      <c r="P20" s="4"/>
    </row>
    <row r="21" spans="1:16" x14ac:dyDescent="0.45">
      <c r="A21" s="4"/>
      <c r="B21" s="63" t="s">
        <v>540</v>
      </c>
      <c r="C21" s="63" t="s">
        <v>541</v>
      </c>
      <c r="D21" s="64" t="s">
        <v>270</v>
      </c>
      <c r="E21" s="20"/>
      <c r="F21" s="98">
        <v>14</v>
      </c>
      <c r="G21" s="20">
        <v>11</v>
      </c>
      <c r="H21" s="20">
        <v>12</v>
      </c>
      <c r="I21" s="20"/>
      <c r="J21" s="20"/>
      <c r="K21" s="14">
        <f t="shared" si="0"/>
        <v>37</v>
      </c>
      <c r="M21" s="16">
        <f t="shared" si="1"/>
        <v>3</v>
      </c>
      <c r="N21" s="16">
        <f t="shared" si="2"/>
        <v>0</v>
      </c>
      <c r="P21" s="4"/>
    </row>
    <row r="22" spans="1:16" x14ac:dyDescent="0.45">
      <c r="A22" s="4"/>
      <c r="B22" s="12" t="s">
        <v>341</v>
      </c>
      <c r="C22" s="12" t="s">
        <v>342</v>
      </c>
      <c r="D22" s="45" t="s">
        <v>343</v>
      </c>
      <c r="E22" s="13">
        <v>1</v>
      </c>
      <c r="F22" s="20">
        <v>4</v>
      </c>
      <c r="G22" s="20"/>
      <c r="H22" s="98">
        <v>18</v>
      </c>
      <c r="I22" s="20"/>
      <c r="J22" s="20">
        <v>14</v>
      </c>
      <c r="K22" s="14">
        <f t="shared" si="0"/>
        <v>37</v>
      </c>
      <c r="M22" s="16">
        <f t="shared" si="1"/>
        <v>3</v>
      </c>
      <c r="N22" s="16">
        <f t="shared" si="2"/>
        <v>0</v>
      </c>
      <c r="P22" s="4"/>
    </row>
    <row r="23" spans="1:16" x14ac:dyDescent="0.45">
      <c r="A23" s="4"/>
      <c r="B23" s="12" t="s">
        <v>334</v>
      </c>
      <c r="C23" s="12" t="s">
        <v>634</v>
      </c>
      <c r="D23" s="45" t="s">
        <v>335</v>
      </c>
      <c r="E23" s="20">
        <v>5</v>
      </c>
      <c r="F23" s="20"/>
      <c r="G23" s="20"/>
      <c r="H23" s="98">
        <v>14</v>
      </c>
      <c r="I23" s="98">
        <v>15</v>
      </c>
      <c r="J23" s="20"/>
      <c r="K23" s="14">
        <f t="shared" si="0"/>
        <v>34</v>
      </c>
      <c r="M23" s="16">
        <f t="shared" si="1"/>
        <v>3</v>
      </c>
      <c r="N23" s="16">
        <f t="shared" si="2"/>
        <v>0</v>
      </c>
      <c r="P23" s="4"/>
    </row>
    <row r="24" spans="1:16" x14ac:dyDescent="0.45">
      <c r="A24" s="4"/>
      <c r="B24" s="63" t="s">
        <v>551</v>
      </c>
      <c r="C24" s="63" t="s">
        <v>552</v>
      </c>
      <c r="D24" s="64" t="s">
        <v>216</v>
      </c>
      <c r="E24" s="20"/>
      <c r="F24" s="20">
        <v>1</v>
      </c>
      <c r="G24" s="20"/>
      <c r="H24" s="20">
        <v>9</v>
      </c>
      <c r="I24" s="20">
        <v>10</v>
      </c>
      <c r="J24" s="20">
        <v>11</v>
      </c>
      <c r="K24" s="14">
        <f t="shared" si="0"/>
        <v>31</v>
      </c>
      <c r="M24" s="16">
        <f t="shared" si="1"/>
        <v>3</v>
      </c>
      <c r="N24" s="16">
        <f t="shared" si="2"/>
        <v>0</v>
      </c>
      <c r="P24" s="4"/>
    </row>
    <row r="25" spans="1:16" x14ac:dyDescent="0.45">
      <c r="A25" s="4"/>
      <c r="B25" s="12" t="s">
        <v>336</v>
      </c>
      <c r="C25" s="12" t="s">
        <v>581</v>
      </c>
      <c r="D25" s="45" t="s">
        <v>142</v>
      </c>
      <c r="E25" s="13">
        <v>4</v>
      </c>
      <c r="F25" s="46" t="s">
        <v>612</v>
      </c>
      <c r="G25" s="20"/>
      <c r="H25" s="20">
        <v>13</v>
      </c>
      <c r="I25" s="20">
        <v>6</v>
      </c>
      <c r="J25" s="20"/>
      <c r="K25" s="14">
        <f t="shared" si="0"/>
        <v>23</v>
      </c>
      <c r="M25" s="16">
        <f t="shared" si="1"/>
        <v>3</v>
      </c>
      <c r="N25" s="16">
        <f t="shared" si="2"/>
        <v>0</v>
      </c>
      <c r="P25" s="4"/>
    </row>
    <row r="26" spans="1:16" x14ac:dyDescent="0.45">
      <c r="A26" s="4"/>
      <c r="B26" s="63" t="s">
        <v>547</v>
      </c>
      <c r="C26" s="63" t="s">
        <v>548</v>
      </c>
      <c r="D26" s="64" t="s">
        <v>529</v>
      </c>
      <c r="E26" s="20"/>
      <c r="F26" s="20">
        <v>6</v>
      </c>
      <c r="G26" s="20"/>
      <c r="H26" s="20"/>
      <c r="I26" s="20">
        <v>16</v>
      </c>
      <c r="J26" s="20"/>
      <c r="K26" s="14">
        <f t="shared" si="0"/>
        <v>22</v>
      </c>
      <c r="M26" s="16">
        <f t="shared" si="1"/>
        <v>2</v>
      </c>
      <c r="N26" s="16">
        <f t="shared" si="2"/>
        <v>0</v>
      </c>
      <c r="P26" s="4"/>
    </row>
    <row r="27" spans="1:16" x14ac:dyDescent="0.45">
      <c r="A27" s="4"/>
      <c r="B27" s="12" t="s">
        <v>309</v>
      </c>
      <c r="C27" s="12" t="s">
        <v>310</v>
      </c>
      <c r="D27" s="45" t="s">
        <v>203</v>
      </c>
      <c r="E27" s="98">
        <v>20</v>
      </c>
      <c r="F27" s="20"/>
      <c r="G27" s="20"/>
      <c r="H27" s="13"/>
      <c r="I27" s="13"/>
      <c r="J27" s="20"/>
      <c r="K27" s="14">
        <f t="shared" si="0"/>
        <v>20</v>
      </c>
      <c r="M27" s="16">
        <f t="shared" si="1"/>
        <v>1</v>
      </c>
      <c r="N27" s="16">
        <f t="shared" si="2"/>
        <v>0</v>
      </c>
      <c r="P27" s="4"/>
    </row>
    <row r="28" spans="1:16" x14ac:dyDescent="0.45">
      <c r="A28" s="4"/>
      <c r="B28" s="12" t="s">
        <v>331</v>
      </c>
      <c r="C28" s="12" t="s">
        <v>332</v>
      </c>
      <c r="D28" s="45" t="s">
        <v>270</v>
      </c>
      <c r="E28" s="13">
        <v>7</v>
      </c>
      <c r="F28" s="13">
        <v>1</v>
      </c>
      <c r="G28" s="13">
        <v>9</v>
      </c>
      <c r="H28" s="13"/>
      <c r="I28" s="13"/>
      <c r="J28" s="13"/>
      <c r="K28" s="14">
        <f t="shared" si="0"/>
        <v>17</v>
      </c>
      <c r="M28" s="16">
        <f t="shared" si="1"/>
        <v>3</v>
      </c>
      <c r="N28" s="16">
        <f t="shared" si="2"/>
        <v>0</v>
      </c>
      <c r="P28" s="4"/>
    </row>
    <row r="29" spans="1:16" x14ac:dyDescent="0.45">
      <c r="A29" s="4"/>
      <c r="B29" s="63" t="s">
        <v>578</v>
      </c>
      <c r="C29" s="63" t="s">
        <v>579</v>
      </c>
      <c r="D29" s="63" t="s">
        <v>580</v>
      </c>
      <c r="E29" s="13"/>
      <c r="F29" s="13"/>
      <c r="G29" s="13"/>
      <c r="H29" s="13">
        <v>10</v>
      </c>
      <c r="I29" s="13">
        <v>7</v>
      </c>
      <c r="J29" s="13"/>
      <c r="K29" s="14">
        <f t="shared" si="0"/>
        <v>17</v>
      </c>
      <c r="M29" s="16">
        <f t="shared" si="1"/>
        <v>2</v>
      </c>
      <c r="N29" s="16">
        <f t="shared" si="2"/>
        <v>0</v>
      </c>
      <c r="P29" s="4"/>
    </row>
    <row r="30" spans="1:16" x14ac:dyDescent="0.45">
      <c r="A30" s="4"/>
      <c r="B30" s="63" t="s">
        <v>544</v>
      </c>
      <c r="C30" s="63" t="s">
        <v>545</v>
      </c>
      <c r="D30" s="63" t="s">
        <v>502</v>
      </c>
      <c r="E30" s="20"/>
      <c r="F30" s="98">
        <v>9</v>
      </c>
      <c r="G30" s="20"/>
      <c r="H30" s="20">
        <v>7</v>
      </c>
      <c r="I30" s="20"/>
      <c r="J30" s="20"/>
      <c r="K30" s="14">
        <f t="shared" si="0"/>
        <v>16</v>
      </c>
      <c r="M30" s="16">
        <f t="shared" si="1"/>
        <v>2</v>
      </c>
      <c r="N30" s="16">
        <f>IF(M30&gt;3,"  huom",0)</f>
        <v>0</v>
      </c>
      <c r="P30" s="4"/>
    </row>
    <row r="31" spans="1:16" x14ac:dyDescent="0.45">
      <c r="A31" s="4"/>
      <c r="B31" s="63" t="s">
        <v>542</v>
      </c>
      <c r="C31" s="63" t="s">
        <v>543</v>
      </c>
      <c r="D31" s="64" t="s">
        <v>170</v>
      </c>
      <c r="E31" s="20"/>
      <c r="F31" s="98">
        <v>12</v>
      </c>
      <c r="G31" s="20"/>
      <c r="H31" s="20"/>
      <c r="I31" s="20"/>
      <c r="J31" s="20"/>
      <c r="K31" s="14">
        <f t="shared" si="0"/>
        <v>12</v>
      </c>
      <c r="M31" s="16">
        <f t="shared" si="1"/>
        <v>1</v>
      </c>
      <c r="N31" s="16">
        <f>IF(M31&gt;3,"  huom",0)</f>
        <v>0</v>
      </c>
      <c r="P31" s="4"/>
    </row>
    <row r="32" spans="1:16" x14ac:dyDescent="0.45">
      <c r="A32" s="4"/>
      <c r="B32" s="12" t="s">
        <v>325</v>
      </c>
      <c r="C32" s="12" t="s">
        <v>326</v>
      </c>
      <c r="D32" s="45" t="s">
        <v>264</v>
      </c>
      <c r="E32" s="13">
        <v>10</v>
      </c>
      <c r="F32" s="13"/>
      <c r="G32" s="13"/>
      <c r="H32" s="13"/>
      <c r="I32" s="13"/>
      <c r="J32" s="13"/>
      <c r="K32" s="14">
        <f t="shared" si="0"/>
        <v>10</v>
      </c>
      <c r="M32" s="16">
        <f t="shared" si="1"/>
        <v>1</v>
      </c>
      <c r="N32" s="16">
        <f>IF(M32&gt;3,"  huom",0)</f>
        <v>0</v>
      </c>
      <c r="P32" s="4"/>
    </row>
    <row r="33" spans="1:16" x14ac:dyDescent="0.45">
      <c r="A33" s="4"/>
      <c r="B33" s="63" t="s">
        <v>559</v>
      </c>
      <c r="C33" s="63" t="s">
        <v>560</v>
      </c>
      <c r="D33" s="64" t="s">
        <v>561</v>
      </c>
      <c r="E33" s="20"/>
      <c r="F33" s="20"/>
      <c r="G33" s="20">
        <v>10</v>
      </c>
      <c r="H33" s="20"/>
      <c r="I33" s="20"/>
      <c r="J33" s="20"/>
      <c r="K33" s="14">
        <f t="shared" si="0"/>
        <v>10</v>
      </c>
      <c r="M33" s="16">
        <f t="shared" si="1"/>
        <v>1</v>
      </c>
      <c r="N33" s="16">
        <f>IF(M33&gt;3,"  huom",0)</f>
        <v>0</v>
      </c>
      <c r="P33" s="4"/>
    </row>
    <row r="34" spans="1:16" x14ac:dyDescent="0.45">
      <c r="A34" s="4"/>
      <c r="B34" s="12" t="s">
        <v>265</v>
      </c>
      <c r="C34" s="12" t="s">
        <v>344</v>
      </c>
      <c r="D34" s="45" t="s">
        <v>267</v>
      </c>
      <c r="E34" s="21">
        <v>1</v>
      </c>
      <c r="F34" s="97">
        <v>8</v>
      </c>
      <c r="G34" s="13"/>
      <c r="H34" s="13"/>
      <c r="I34" s="13"/>
      <c r="J34" s="13"/>
      <c r="K34" s="14">
        <f t="shared" si="0"/>
        <v>9</v>
      </c>
      <c r="M34" s="16">
        <f t="shared" si="1"/>
        <v>2</v>
      </c>
      <c r="N34" s="16">
        <f t="shared" ref="N34:N40" si="3">IF(M34&gt;3,"  huom",0)</f>
        <v>0</v>
      </c>
      <c r="P34" s="4"/>
    </row>
    <row r="35" spans="1:16" x14ac:dyDescent="0.45">
      <c r="A35" s="4"/>
      <c r="B35" s="12" t="s">
        <v>328</v>
      </c>
      <c r="C35" s="12" t="s">
        <v>329</v>
      </c>
      <c r="D35" s="45" t="s">
        <v>330</v>
      </c>
      <c r="E35" s="20">
        <v>8</v>
      </c>
      <c r="F35" s="20"/>
      <c r="G35" s="20"/>
      <c r="H35" s="20"/>
      <c r="I35" s="20"/>
      <c r="J35" s="20"/>
      <c r="K35" s="14">
        <f t="shared" si="0"/>
        <v>8</v>
      </c>
      <c r="M35" s="16">
        <f t="shared" si="1"/>
        <v>1</v>
      </c>
      <c r="N35" s="16">
        <f t="shared" si="3"/>
        <v>0</v>
      </c>
      <c r="P35" s="4"/>
    </row>
    <row r="36" spans="1:16" x14ac:dyDescent="0.45">
      <c r="A36" s="4"/>
      <c r="B36" s="12" t="s">
        <v>337</v>
      </c>
      <c r="C36" s="12" t="s">
        <v>338</v>
      </c>
      <c r="D36" s="45" t="s">
        <v>149</v>
      </c>
      <c r="E36" s="20">
        <v>3</v>
      </c>
      <c r="F36" s="13"/>
      <c r="G36" s="13"/>
      <c r="H36" s="13"/>
      <c r="I36" s="13"/>
      <c r="J36" s="13"/>
      <c r="K36" s="14">
        <f t="shared" si="0"/>
        <v>3</v>
      </c>
      <c r="M36" s="16">
        <f t="shared" si="1"/>
        <v>1</v>
      </c>
      <c r="N36" s="16">
        <f t="shared" si="3"/>
        <v>0</v>
      </c>
      <c r="P36" s="4"/>
    </row>
    <row r="37" spans="1:16" x14ac:dyDescent="0.45">
      <c r="A37" s="4"/>
      <c r="B37" s="63" t="s">
        <v>345</v>
      </c>
      <c r="C37" s="63" t="s">
        <v>346</v>
      </c>
      <c r="D37" s="64" t="s">
        <v>347</v>
      </c>
      <c r="E37" s="13">
        <v>1</v>
      </c>
      <c r="F37" s="13"/>
      <c r="G37" s="20"/>
      <c r="H37" s="20"/>
      <c r="I37" s="20"/>
      <c r="J37" s="20"/>
      <c r="K37" s="14">
        <f t="shared" si="0"/>
        <v>1</v>
      </c>
      <c r="M37" s="16">
        <f t="shared" si="1"/>
        <v>1</v>
      </c>
      <c r="N37" s="16">
        <f t="shared" si="3"/>
        <v>0</v>
      </c>
      <c r="P37" s="4"/>
    </row>
    <row r="38" spans="1:16" x14ac:dyDescent="0.45">
      <c r="A38" s="4"/>
      <c r="B38" s="63"/>
      <c r="C38" s="63"/>
      <c r="D38" s="64"/>
      <c r="E38" s="13"/>
      <c r="F38" s="13"/>
      <c r="G38" s="13"/>
      <c r="H38" s="13"/>
      <c r="I38" s="13"/>
      <c r="J38" s="13"/>
      <c r="K38" s="14">
        <f t="shared" ref="K38" si="4">SUM(E38:J38)</f>
        <v>0</v>
      </c>
      <c r="M38" s="16">
        <f t="shared" si="1"/>
        <v>0</v>
      </c>
      <c r="N38" s="16">
        <f t="shared" si="3"/>
        <v>0</v>
      </c>
    </row>
    <row r="39" spans="1:16" x14ac:dyDescent="0.45">
      <c r="B39" s="63"/>
      <c r="C39" s="63"/>
      <c r="D39" s="63"/>
      <c r="E39" s="13"/>
      <c r="F39" s="13"/>
      <c r="G39" s="13"/>
      <c r="H39" s="13"/>
      <c r="I39" s="13"/>
      <c r="J39" s="13"/>
      <c r="K39" s="14">
        <f t="shared" ref="K39:K40" si="5">SUM(E39:J39)</f>
        <v>0</v>
      </c>
      <c r="M39" s="16">
        <f t="shared" si="1"/>
        <v>0</v>
      </c>
      <c r="N39" s="16">
        <f t="shared" si="3"/>
        <v>0</v>
      </c>
    </row>
    <row r="40" spans="1:16" x14ac:dyDescent="0.45">
      <c r="B40" s="63"/>
      <c r="C40" s="63"/>
      <c r="D40" s="63"/>
      <c r="E40" s="13"/>
      <c r="F40" s="13"/>
      <c r="G40" s="13"/>
      <c r="H40" s="13"/>
      <c r="I40" s="13"/>
      <c r="J40" s="13"/>
      <c r="K40" s="14">
        <f t="shared" si="5"/>
        <v>0</v>
      </c>
      <c r="M40" s="16">
        <f t="shared" si="1"/>
        <v>0</v>
      </c>
      <c r="N40" s="16">
        <f t="shared" si="3"/>
        <v>0</v>
      </c>
    </row>
  </sheetData>
  <sortState ref="B13:K14">
    <sortCondition ref="B13:B14"/>
  </sortState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Normal="100" workbookViewId="0">
      <selection activeCell="A5" sqref="A5"/>
    </sheetView>
  </sheetViews>
  <sheetFormatPr defaultRowHeight="14.25" x14ac:dyDescent="0.45"/>
  <cols>
    <col min="1" max="1" width="4.73046875" customWidth="1"/>
    <col min="2" max="2" width="21" customWidth="1"/>
    <col min="3" max="3" width="23.59765625" bestFit="1" customWidth="1"/>
    <col min="4" max="4" width="10.73046875" style="4" customWidth="1"/>
    <col min="5" max="9" width="10" customWidth="1"/>
    <col min="10" max="11" width="10.73046875" customWidth="1"/>
  </cols>
  <sheetData>
    <row r="1" spans="1:14" ht="18" x14ac:dyDescent="0.55000000000000004">
      <c r="A1" s="4"/>
      <c r="B1" s="1" t="s">
        <v>8</v>
      </c>
      <c r="D1"/>
      <c r="E1" s="4"/>
      <c r="F1" s="2"/>
      <c r="H1" s="3"/>
      <c r="I1" s="3"/>
      <c r="J1" s="3"/>
      <c r="K1" s="5"/>
    </row>
    <row r="2" spans="1:14" x14ac:dyDescent="0.45">
      <c r="A2" s="4"/>
      <c r="B2" t="s">
        <v>4</v>
      </c>
      <c r="D2"/>
      <c r="E2" s="4"/>
      <c r="G2" s="4"/>
      <c r="H2" s="3"/>
      <c r="I2" s="3"/>
      <c r="J2" s="3"/>
      <c r="K2" s="5"/>
    </row>
    <row r="3" spans="1:14" x14ac:dyDescent="0.45">
      <c r="A3" s="4"/>
      <c r="D3"/>
      <c r="E3" s="4"/>
      <c r="F3" s="4"/>
      <c r="G3" s="4"/>
      <c r="H3" s="3"/>
      <c r="I3" s="3"/>
      <c r="J3" s="3"/>
      <c r="K3" s="5"/>
    </row>
    <row r="4" spans="1:14" x14ac:dyDescent="0.45">
      <c r="A4" s="4"/>
      <c r="B4" s="29" t="s">
        <v>5</v>
      </c>
      <c r="D4"/>
      <c r="E4" s="4"/>
      <c r="F4" s="4"/>
      <c r="G4" s="4"/>
      <c r="H4" s="3"/>
      <c r="I4" s="3"/>
      <c r="J4" s="3"/>
      <c r="K4" s="5"/>
    </row>
    <row r="5" spans="1:14" x14ac:dyDescent="0.45">
      <c r="A5" s="4"/>
      <c r="B5" s="6" t="s">
        <v>44</v>
      </c>
      <c r="D5"/>
      <c r="E5" s="4"/>
      <c r="I5" s="35"/>
      <c r="J5" s="7"/>
      <c r="K5" s="5"/>
    </row>
    <row r="6" spans="1:14" x14ac:dyDescent="0.45">
      <c r="A6" s="4"/>
      <c r="B6" s="6"/>
      <c r="D6"/>
      <c r="E6" s="7" t="s">
        <v>32</v>
      </c>
      <c r="F6" s="7" t="s">
        <v>17</v>
      </c>
      <c r="G6" s="7" t="s">
        <v>9</v>
      </c>
      <c r="H6" s="8" t="s">
        <v>6</v>
      </c>
      <c r="I6" s="7" t="s">
        <v>7</v>
      </c>
      <c r="J6" s="7" t="s">
        <v>50</v>
      </c>
      <c r="K6" s="5"/>
    </row>
    <row r="7" spans="1:14" x14ac:dyDescent="0.45">
      <c r="A7" s="4"/>
      <c r="B7" s="9" t="s">
        <v>0</v>
      </c>
      <c r="C7" s="33" t="s">
        <v>16</v>
      </c>
      <c r="D7" s="10" t="s">
        <v>1</v>
      </c>
      <c r="E7" s="7" t="s">
        <v>51</v>
      </c>
      <c r="F7" s="7" t="s">
        <v>52</v>
      </c>
      <c r="G7" s="7" t="s">
        <v>53</v>
      </c>
      <c r="H7" s="8" t="s">
        <v>54</v>
      </c>
      <c r="I7" s="8" t="s">
        <v>55</v>
      </c>
      <c r="J7" s="8" t="s">
        <v>56</v>
      </c>
      <c r="K7" s="11" t="s">
        <v>2</v>
      </c>
    </row>
    <row r="8" spans="1:14" x14ac:dyDescent="0.45">
      <c r="A8" s="4">
        <v>1</v>
      </c>
      <c r="B8" s="12" t="s">
        <v>271</v>
      </c>
      <c r="C8" s="12" t="s">
        <v>272</v>
      </c>
      <c r="D8" s="45" t="s">
        <v>270</v>
      </c>
      <c r="E8" s="20">
        <v>16</v>
      </c>
      <c r="F8" s="46" t="s">
        <v>612</v>
      </c>
      <c r="G8" s="98">
        <v>18</v>
      </c>
      <c r="H8" s="20"/>
      <c r="I8" s="13">
        <v>13</v>
      </c>
      <c r="J8" s="20">
        <v>30</v>
      </c>
      <c r="K8" s="14">
        <f t="shared" ref="K8:K40" si="0">SUM(E8:J8)</f>
        <v>77</v>
      </c>
      <c r="M8" s="16">
        <f>COUNT(E8:I8)</f>
        <v>3</v>
      </c>
      <c r="N8" s="16">
        <f>IF(M8&gt;3,"  huom",0)</f>
        <v>0</v>
      </c>
    </row>
    <row r="9" spans="1:14" x14ac:dyDescent="0.45">
      <c r="A9" s="4">
        <v>2</v>
      </c>
      <c r="B9" s="12" t="s">
        <v>276</v>
      </c>
      <c r="C9" s="12" t="s">
        <v>277</v>
      </c>
      <c r="D9" s="45" t="s">
        <v>278</v>
      </c>
      <c r="E9" s="20">
        <v>14</v>
      </c>
      <c r="F9" s="98">
        <v>20</v>
      </c>
      <c r="G9" s="20"/>
      <c r="H9" s="20"/>
      <c r="I9" s="98">
        <v>18</v>
      </c>
      <c r="J9" s="20">
        <v>22</v>
      </c>
      <c r="K9" s="14">
        <f t="shared" si="0"/>
        <v>74</v>
      </c>
      <c r="M9" s="16">
        <f t="shared" ref="M9:M43" si="1">COUNT(E9:I9)</f>
        <v>3</v>
      </c>
      <c r="N9" s="16">
        <f t="shared" ref="N9:N43" si="2">IF(M9&gt;3,"  huom",0)</f>
        <v>0</v>
      </c>
    </row>
    <row r="10" spans="1:14" x14ac:dyDescent="0.45">
      <c r="A10" s="4">
        <v>3</v>
      </c>
      <c r="B10" s="63" t="s">
        <v>524</v>
      </c>
      <c r="C10" s="63" t="s">
        <v>525</v>
      </c>
      <c r="D10" s="64" t="s">
        <v>526</v>
      </c>
      <c r="E10" s="20"/>
      <c r="F10" s="20">
        <v>15</v>
      </c>
      <c r="G10" s="20">
        <v>11</v>
      </c>
      <c r="H10" s="98">
        <v>18</v>
      </c>
      <c r="I10" s="46" t="s">
        <v>612</v>
      </c>
      <c r="J10" s="20">
        <v>25</v>
      </c>
      <c r="K10" s="14">
        <f t="shared" si="0"/>
        <v>69</v>
      </c>
      <c r="M10" s="16">
        <f t="shared" si="1"/>
        <v>3</v>
      </c>
      <c r="N10" s="16">
        <f t="shared" si="2"/>
        <v>0</v>
      </c>
    </row>
    <row r="11" spans="1:14" x14ac:dyDescent="0.45">
      <c r="A11" s="4">
        <v>4</v>
      </c>
      <c r="B11" s="63" t="s">
        <v>279</v>
      </c>
      <c r="C11" s="63" t="s">
        <v>523</v>
      </c>
      <c r="D11" s="63" t="s">
        <v>281</v>
      </c>
      <c r="E11" s="20">
        <v>13</v>
      </c>
      <c r="F11" s="20">
        <v>16</v>
      </c>
      <c r="G11" s="98">
        <v>20</v>
      </c>
      <c r="H11" s="20"/>
      <c r="I11" s="46" t="s">
        <v>612</v>
      </c>
      <c r="J11" s="20">
        <v>16</v>
      </c>
      <c r="K11" s="14">
        <f t="shared" si="0"/>
        <v>65</v>
      </c>
      <c r="M11" s="16">
        <f t="shared" si="1"/>
        <v>3</v>
      </c>
      <c r="N11" s="16">
        <f t="shared" si="2"/>
        <v>0</v>
      </c>
    </row>
    <row r="12" spans="1:14" x14ac:dyDescent="0.45">
      <c r="A12" s="4">
        <v>5</v>
      </c>
      <c r="B12" s="12" t="s">
        <v>265</v>
      </c>
      <c r="C12" s="12" t="s">
        <v>659</v>
      </c>
      <c r="D12" s="45" t="s">
        <v>267</v>
      </c>
      <c r="E12" s="97">
        <v>20</v>
      </c>
      <c r="F12" s="20">
        <v>11</v>
      </c>
      <c r="G12" s="13">
        <v>13</v>
      </c>
      <c r="H12" s="20"/>
      <c r="I12" s="20"/>
      <c r="J12" s="20">
        <v>20</v>
      </c>
      <c r="K12" s="14">
        <f t="shared" si="0"/>
        <v>64</v>
      </c>
      <c r="M12" s="16">
        <f t="shared" si="1"/>
        <v>3</v>
      </c>
      <c r="N12" s="16">
        <f t="shared" si="2"/>
        <v>0</v>
      </c>
    </row>
    <row r="13" spans="1:14" x14ac:dyDescent="0.45">
      <c r="A13" s="4"/>
      <c r="B13" s="63" t="s">
        <v>297</v>
      </c>
      <c r="C13" s="63" t="s">
        <v>298</v>
      </c>
      <c r="D13" s="64" t="s">
        <v>299</v>
      </c>
      <c r="E13" s="13" t="s">
        <v>576</v>
      </c>
      <c r="F13" s="13">
        <v>18</v>
      </c>
      <c r="G13" s="20">
        <v>14</v>
      </c>
      <c r="H13" s="13">
        <v>16</v>
      </c>
      <c r="I13" s="46" t="s">
        <v>564</v>
      </c>
      <c r="J13" s="20"/>
      <c r="K13" s="14">
        <f t="shared" si="0"/>
        <v>48</v>
      </c>
      <c r="M13" s="16">
        <f t="shared" si="1"/>
        <v>3</v>
      </c>
      <c r="N13" s="16">
        <f t="shared" si="2"/>
        <v>0</v>
      </c>
    </row>
    <row r="14" spans="1:14" x14ac:dyDescent="0.45">
      <c r="A14" s="4"/>
      <c r="B14" s="63" t="s">
        <v>574</v>
      </c>
      <c r="C14" s="63" t="s">
        <v>658</v>
      </c>
      <c r="D14" s="64" t="s">
        <v>340</v>
      </c>
      <c r="E14" s="20"/>
      <c r="F14" s="20"/>
      <c r="G14" s="20"/>
      <c r="H14" s="20">
        <v>15</v>
      </c>
      <c r="I14" s="98">
        <v>20</v>
      </c>
      <c r="J14" s="20">
        <v>12</v>
      </c>
      <c r="K14" s="14">
        <f t="shared" si="0"/>
        <v>47</v>
      </c>
      <c r="M14" s="16">
        <f t="shared" si="1"/>
        <v>2</v>
      </c>
      <c r="N14" s="16">
        <f t="shared" si="2"/>
        <v>0</v>
      </c>
    </row>
    <row r="15" spans="1:14" x14ac:dyDescent="0.45">
      <c r="A15" s="4"/>
      <c r="B15" s="12" t="s">
        <v>273</v>
      </c>
      <c r="C15" s="12" t="s">
        <v>274</v>
      </c>
      <c r="D15" s="45" t="s">
        <v>275</v>
      </c>
      <c r="E15" s="13">
        <v>15</v>
      </c>
      <c r="F15" s="20"/>
      <c r="G15" s="20">
        <v>15</v>
      </c>
      <c r="H15" s="20"/>
      <c r="I15" s="13">
        <v>15</v>
      </c>
      <c r="J15" s="20"/>
      <c r="K15" s="14">
        <f t="shared" si="0"/>
        <v>45</v>
      </c>
      <c r="M15" s="16">
        <f t="shared" si="1"/>
        <v>3</v>
      </c>
      <c r="N15" s="16">
        <f t="shared" si="2"/>
        <v>0</v>
      </c>
    </row>
    <row r="16" spans="1:14" x14ac:dyDescent="0.45">
      <c r="A16" s="4"/>
      <c r="B16" s="63" t="s">
        <v>300</v>
      </c>
      <c r="C16" s="63" t="s">
        <v>556</v>
      </c>
      <c r="D16" s="64" t="s">
        <v>270</v>
      </c>
      <c r="E16" s="20">
        <v>5</v>
      </c>
      <c r="F16" s="13">
        <v>6</v>
      </c>
      <c r="G16" s="20">
        <v>16</v>
      </c>
      <c r="H16" s="20"/>
      <c r="I16" s="46" t="s">
        <v>589</v>
      </c>
      <c r="J16" s="20">
        <v>15</v>
      </c>
      <c r="K16" s="14">
        <f t="shared" si="0"/>
        <v>42</v>
      </c>
      <c r="M16" s="16">
        <f t="shared" si="1"/>
        <v>3</v>
      </c>
      <c r="N16" s="16">
        <f t="shared" si="2"/>
        <v>0</v>
      </c>
    </row>
    <row r="17" spans="1:14" x14ac:dyDescent="0.45">
      <c r="A17" s="4"/>
      <c r="B17" s="63" t="s">
        <v>294</v>
      </c>
      <c r="C17" s="63" t="s">
        <v>295</v>
      </c>
      <c r="D17" s="64" t="s">
        <v>296</v>
      </c>
      <c r="E17" s="20" t="s">
        <v>577</v>
      </c>
      <c r="F17" s="20">
        <v>9</v>
      </c>
      <c r="G17" s="20">
        <v>12</v>
      </c>
      <c r="H17" s="20">
        <v>13</v>
      </c>
      <c r="I17" s="20" t="s">
        <v>615</v>
      </c>
      <c r="J17" s="20"/>
      <c r="K17" s="14">
        <f t="shared" si="0"/>
        <v>34</v>
      </c>
      <c r="M17" s="16">
        <f t="shared" si="1"/>
        <v>3</v>
      </c>
      <c r="N17" s="16">
        <f t="shared" si="2"/>
        <v>0</v>
      </c>
    </row>
    <row r="18" spans="1:14" x14ac:dyDescent="0.45">
      <c r="A18" s="4"/>
      <c r="B18" s="63" t="s">
        <v>287</v>
      </c>
      <c r="C18" s="63" t="s">
        <v>288</v>
      </c>
      <c r="D18" s="64" t="s">
        <v>281</v>
      </c>
      <c r="E18" s="20">
        <v>10</v>
      </c>
      <c r="F18" s="20"/>
      <c r="G18" s="20"/>
      <c r="H18" s="20">
        <v>14</v>
      </c>
      <c r="I18" s="20">
        <v>10</v>
      </c>
      <c r="J18" s="20"/>
      <c r="K18" s="14">
        <f t="shared" si="0"/>
        <v>34</v>
      </c>
      <c r="M18" s="16">
        <f t="shared" si="1"/>
        <v>3</v>
      </c>
      <c r="N18" s="16">
        <f t="shared" si="2"/>
        <v>0</v>
      </c>
    </row>
    <row r="19" spans="1:14" x14ac:dyDescent="0.45">
      <c r="A19" s="4"/>
      <c r="B19" s="63" t="s">
        <v>532</v>
      </c>
      <c r="C19" s="63" t="s">
        <v>533</v>
      </c>
      <c r="D19" s="63" t="s">
        <v>534</v>
      </c>
      <c r="E19" s="13"/>
      <c r="F19" s="13">
        <v>8</v>
      </c>
      <c r="G19" s="13"/>
      <c r="H19" s="97">
        <v>20</v>
      </c>
      <c r="I19" s="13"/>
      <c r="J19" s="13"/>
      <c r="K19" s="14">
        <f t="shared" si="0"/>
        <v>28</v>
      </c>
      <c r="M19" s="16">
        <f t="shared" si="1"/>
        <v>2</v>
      </c>
      <c r="N19" s="16">
        <f t="shared" si="2"/>
        <v>0</v>
      </c>
    </row>
    <row r="20" spans="1:14" x14ac:dyDescent="0.45">
      <c r="A20" s="4"/>
      <c r="B20" s="63" t="s">
        <v>331</v>
      </c>
      <c r="C20" s="63" t="s">
        <v>332</v>
      </c>
      <c r="D20" s="64" t="s">
        <v>270</v>
      </c>
      <c r="E20" s="20"/>
      <c r="F20" s="20"/>
      <c r="G20" s="20"/>
      <c r="H20" s="20"/>
      <c r="I20" s="20">
        <v>6</v>
      </c>
      <c r="J20" s="20">
        <v>18</v>
      </c>
      <c r="K20" s="14">
        <f t="shared" si="0"/>
        <v>24</v>
      </c>
      <c r="M20" s="16">
        <f t="shared" si="1"/>
        <v>1</v>
      </c>
      <c r="N20" s="16">
        <f t="shared" si="2"/>
        <v>0</v>
      </c>
    </row>
    <row r="21" spans="1:14" x14ac:dyDescent="0.45">
      <c r="A21" s="4"/>
      <c r="B21" s="63" t="s">
        <v>530</v>
      </c>
      <c r="C21" s="63" t="s">
        <v>531</v>
      </c>
      <c r="D21" s="65" t="s">
        <v>191</v>
      </c>
      <c r="E21" s="13"/>
      <c r="F21" s="13">
        <v>12</v>
      </c>
      <c r="G21" s="13"/>
      <c r="H21" s="13"/>
      <c r="I21" s="13">
        <v>11</v>
      </c>
      <c r="J21" s="13"/>
      <c r="K21" s="14">
        <f t="shared" si="0"/>
        <v>23</v>
      </c>
      <c r="M21" s="16">
        <f t="shared" si="1"/>
        <v>2</v>
      </c>
      <c r="N21" s="16">
        <f t="shared" si="2"/>
        <v>0</v>
      </c>
    </row>
    <row r="22" spans="1:14" x14ac:dyDescent="0.45">
      <c r="A22" s="4"/>
      <c r="B22" s="63" t="s">
        <v>639</v>
      </c>
      <c r="C22" s="63" t="s">
        <v>640</v>
      </c>
      <c r="D22" s="64" t="s">
        <v>641</v>
      </c>
      <c r="E22" s="13"/>
      <c r="F22" s="13"/>
      <c r="G22" s="13"/>
      <c r="H22" s="13"/>
      <c r="I22" s="13">
        <v>12</v>
      </c>
      <c r="J22" s="13">
        <v>11</v>
      </c>
      <c r="K22" s="14">
        <f t="shared" si="0"/>
        <v>23</v>
      </c>
      <c r="M22" s="16">
        <f t="shared" si="1"/>
        <v>1</v>
      </c>
      <c r="N22" s="16">
        <f t="shared" si="2"/>
        <v>0</v>
      </c>
    </row>
    <row r="23" spans="1:14" x14ac:dyDescent="0.45">
      <c r="A23" s="4"/>
      <c r="B23" s="63" t="s">
        <v>539</v>
      </c>
      <c r="C23" s="63" t="s">
        <v>642</v>
      </c>
      <c r="D23" s="65" t="s">
        <v>181</v>
      </c>
      <c r="E23" s="13"/>
      <c r="F23" s="13">
        <v>3</v>
      </c>
      <c r="G23" s="13"/>
      <c r="H23" s="13"/>
      <c r="I23" s="13">
        <v>9</v>
      </c>
      <c r="J23" s="13">
        <v>10</v>
      </c>
      <c r="K23" s="14">
        <f t="shared" si="0"/>
        <v>22</v>
      </c>
      <c r="M23" s="16">
        <f t="shared" si="1"/>
        <v>2</v>
      </c>
      <c r="N23" s="16">
        <f t="shared" si="2"/>
        <v>0</v>
      </c>
    </row>
    <row r="24" spans="1:14" x14ac:dyDescent="0.45">
      <c r="A24" s="4"/>
      <c r="B24" s="12" t="s">
        <v>284</v>
      </c>
      <c r="C24" s="12" t="s">
        <v>285</v>
      </c>
      <c r="D24" s="45" t="s">
        <v>286</v>
      </c>
      <c r="E24" s="20">
        <v>11</v>
      </c>
      <c r="F24" s="13">
        <v>10</v>
      </c>
      <c r="G24" s="20"/>
      <c r="H24" s="20"/>
      <c r="I24" s="20"/>
      <c r="J24" s="20"/>
      <c r="K24" s="14">
        <f t="shared" si="0"/>
        <v>21</v>
      </c>
      <c r="M24" s="16">
        <f t="shared" si="1"/>
        <v>2</v>
      </c>
      <c r="N24" s="16">
        <f t="shared" si="2"/>
        <v>0</v>
      </c>
    </row>
    <row r="25" spans="1:14" x14ac:dyDescent="0.45">
      <c r="A25" s="4"/>
      <c r="B25" s="63" t="s">
        <v>301</v>
      </c>
      <c r="C25" s="63" t="s">
        <v>302</v>
      </c>
      <c r="D25" s="64" t="s">
        <v>299</v>
      </c>
      <c r="E25" s="20">
        <v>4</v>
      </c>
      <c r="F25" s="20">
        <v>14</v>
      </c>
      <c r="G25" s="20"/>
      <c r="H25" s="20"/>
      <c r="I25" s="20">
        <v>3</v>
      </c>
      <c r="J25" s="20"/>
      <c r="K25" s="14">
        <f t="shared" si="0"/>
        <v>21</v>
      </c>
      <c r="M25" s="16">
        <f t="shared" si="1"/>
        <v>3</v>
      </c>
      <c r="N25" s="16">
        <f t="shared" si="2"/>
        <v>0</v>
      </c>
    </row>
    <row r="26" spans="1:14" x14ac:dyDescent="0.45">
      <c r="A26" s="4"/>
      <c r="B26" s="63" t="s">
        <v>605</v>
      </c>
      <c r="C26" s="63" t="s">
        <v>643</v>
      </c>
      <c r="D26" s="64" t="s">
        <v>296</v>
      </c>
      <c r="E26" s="20"/>
      <c r="F26" s="20"/>
      <c r="G26" s="20"/>
      <c r="H26" s="20"/>
      <c r="I26" s="20">
        <v>7</v>
      </c>
      <c r="J26" s="20">
        <v>13</v>
      </c>
      <c r="K26" s="14">
        <f t="shared" si="0"/>
        <v>20</v>
      </c>
      <c r="M26" s="16">
        <f t="shared" si="1"/>
        <v>1</v>
      </c>
      <c r="N26" s="16">
        <f t="shared" si="2"/>
        <v>0</v>
      </c>
    </row>
    <row r="27" spans="1:14" x14ac:dyDescent="0.45">
      <c r="A27" s="4"/>
      <c r="B27" s="63" t="s">
        <v>292</v>
      </c>
      <c r="C27" s="63" t="s">
        <v>293</v>
      </c>
      <c r="D27" s="64" t="s">
        <v>97</v>
      </c>
      <c r="E27" s="20">
        <v>8</v>
      </c>
      <c r="F27" s="20"/>
      <c r="G27" s="20"/>
      <c r="H27" s="20">
        <v>11</v>
      </c>
      <c r="I27" s="20"/>
      <c r="J27" s="20"/>
      <c r="K27" s="14">
        <f t="shared" si="0"/>
        <v>19</v>
      </c>
      <c r="M27" s="16">
        <f t="shared" si="1"/>
        <v>2</v>
      </c>
      <c r="N27" s="16">
        <f t="shared" si="2"/>
        <v>0</v>
      </c>
    </row>
    <row r="28" spans="1:14" x14ac:dyDescent="0.45">
      <c r="A28" s="4"/>
      <c r="B28" s="12" t="s">
        <v>268</v>
      </c>
      <c r="C28" s="12" t="s">
        <v>269</v>
      </c>
      <c r="D28" s="45" t="s">
        <v>270</v>
      </c>
      <c r="E28" s="20">
        <v>18</v>
      </c>
      <c r="F28" s="20"/>
      <c r="G28" s="20"/>
      <c r="H28" s="13"/>
      <c r="I28" s="13"/>
      <c r="J28" s="20"/>
      <c r="K28" s="14">
        <f t="shared" si="0"/>
        <v>18</v>
      </c>
      <c r="M28" s="16">
        <f t="shared" si="1"/>
        <v>1</v>
      </c>
      <c r="N28" s="16">
        <f t="shared" si="2"/>
        <v>0</v>
      </c>
    </row>
    <row r="29" spans="1:14" x14ac:dyDescent="0.45">
      <c r="A29" s="4"/>
      <c r="B29" s="63" t="s">
        <v>289</v>
      </c>
      <c r="C29" s="63" t="s">
        <v>290</v>
      </c>
      <c r="D29" s="64" t="s">
        <v>291</v>
      </c>
      <c r="E29" s="13">
        <v>9</v>
      </c>
      <c r="F29" s="20">
        <v>7</v>
      </c>
      <c r="G29" s="20"/>
      <c r="H29" s="20"/>
      <c r="I29" s="20"/>
      <c r="J29" s="20"/>
      <c r="K29" s="14">
        <f t="shared" si="0"/>
        <v>16</v>
      </c>
      <c r="M29" s="16">
        <f t="shared" si="1"/>
        <v>2</v>
      </c>
      <c r="N29" s="16">
        <f t="shared" si="2"/>
        <v>0</v>
      </c>
    </row>
    <row r="30" spans="1:14" x14ac:dyDescent="0.45">
      <c r="A30" s="4"/>
      <c r="B30" s="63" t="s">
        <v>637</v>
      </c>
      <c r="C30" s="63" t="s">
        <v>638</v>
      </c>
      <c r="D30" s="65" t="s">
        <v>296</v>
      </c>
      <c r="E30" s="20"/>
      <c r="F30" s="20"/>
      <c r="G30" s="20"/>
      <c r="H30" s="20"/>
      <c r="I30" s="20">
        <v>16</v>
      </c>
      <c r="J30" s="20"/>
      <c r="K30" s="14">
        <f t="shared" si="0"/>
        <v>16</v>
      </c>
      <c r="M30" s="16">
        <f t="shared" si="1"/>
        <v>1</v>
      </c>
      <c r="N30" s="16">
        <f t="shared" si="2"/>
        <v>0</v>
      </c>
    </row>
    <row r="31" spans="1:14" x14ac:dyDescent="0.45">
      <c r="A31" s="4"/>
      <c r="B31" s="63" t="s">
        <v>559</v>
      </c>
      <c r="C31" s="63" t="s">
        <v>644</v>
      </c>
      <c r="D31" s="63" t="s">
        <v>561</v>
      </c>
      <c r="E31" s="13"/>
      <c r="F31" s="13"/>
      <c r="G31" s="13"/>
      <c r="H31" s="13"/>
      <c r="I31" s="13">
        <v>2</v>
      </c>
      <c r="J31" s="13">
        <v>14</v>
      </c>
      <c r="K31" s="14">
        <f t="shared" si="0"/>
        <v>16</v>
      </c>
      <c r="M31" s="16">
        <f t="shared" si="1"/>
        <v>1</v>
      </c>
      <c r="N31" s="16">
        <f t="shared" si="2"/>
        <v>0</v>
      </c>
    </row>
    <row r="32" spans="1:14" x14ac:dyDescent="0.45">
      <c r="A32" s="4"/>
      <c r="B32" s="12" t="s">
        <v>282</v>
      </c>
      <c r="C32" s="12" t="s">
        <v>283</v>
      </c>
      <c r="D32" s="45" t="s">
        <v>270</v>
      </c>
      <c r="E32" s="13">
        <v>12</v>
      </c>
      <c r="F32" s="20">
        <v>2</v>
      </c>
      <c r="G32" s="20"/>
      <c r="H32" s="20"/>
      <c r="I32" s="20"/>
      <c r="J32" s="20"/>
      <c r="K32" s="14">
        <f t="shared" si="0"/>
        <v>14</v>
      </c>
      <c r="M32" s="16">
        <f t="shared" si="1"/>
        <v>2</v>
      </c>
      <c r="N32" s="16">
        <f t="shared" si="2"/>
        <v>0</v>
      </c>
    </row>
    <row r="33" spans="1:14" x14ac:dyDescent="0.45">
      <c r="A33" s="4"/>
      <c r="B33" s="63" t="s">
        <v>544</v>
      </c>
      <c r="C33" s="63" t="s">
        <v>545</v>
      </c>
      <c r="D33" s="64" t="s">
        <v>502</v>
      </c>
      <c r="E33" s="20"/>
      <c r="F33" s="20"/>
      <c r="G33" s="20"/>
      <c r="H33" s="20"/>
      <c r="I33" s="20">
        <v>14</v>
      </c>
      <c r="J33" s="20"/>
      <c r="K33" s="14">
        <f t="shared" si="0"/>
        <v>14</v>
      </c>
      <c r="M33" s="16">
        <f t="shared" si="1"/>
        <v>1</v>
      </c>
      <c r="N33" s="16">
        <f t="shared" si="2"/>
        <v>0</v>
      </c>
    </row>
    <row r="34" spans="1:14" x14ac:dyDescent="0.45">
      <c r="A34" s="4"/>
      <c r="B34" s="63" t="s">
        <v>527</v>
      </c>
      <c r="C34" s="63" t="s">
        <v>528</v>
      </c>
      <c r="D34" s="64" t="s">
        <v>529</v>
      </c>
      <c r="E34" s="20"/>
      <c r="F34" s="20">
        <v>13</v>
      </c>
      <c r="G34" s="20"/>
      <c r="H34" s="20"/>
      <c r="I34" s="20"/>
      <c r="J34" s="20"/>
      <c r="K34" s="14">
        <f t="shared" si="0"/>
        <v>13</v>
      </c>
      <c r="M34" s="16">
        <f t="shared" si="1"/>
        <v>1</v>
      </c>
      <c r="N34" s="16">
        <f t="shared" si="2"/>
        <v>0</v>
      </c>
    </row>
    <row r="35" spans="1:14" x14ac:dyDescent="0.45">
      <c r="A35" s="4"/>
      <c r="B35" s="63" t="s">
        <v>320</v>
      </c>
      <c r="C35" s="63" t="s">
        <v>304</v>
      </c>
      <c r="D35" s="63" t="s">
        <v>322</v>
      </c>
      <c r="E35" s="13"/>
      <c r="F35" s="13"/>
      <c r="G35" s="13"/>
      <c r="H35" s="13">
        <v>12</v>
      </c>
      <c r="I35" s="13"/>
      <c r="J35" s="13"/>
      <c r="K35" s="14">
        <f t="shared" si="0"/>
        <v>12</v>
      </c>
      <c r="M35" s="16">
        <f t="shared" si="1"/>
        <v>1</v>
      </c>
      <c r="N35" s="16">
        <f t="shared" si="2"/>
        <v>0</v>
      </c>
    </row>
    <row r="36" spans="1:14" x14ac:dyDescent="0.45">
      <c r="A36" s="4"/>
      <c r="B36" s="63" t="s">
        <v>535</v>
      </c>
      <c r="C36" s="63" t="s">
        <v>536</v>
      </c>
      <c r="D36" s="64" t="s">
        <v>170</v>
      </c>
      <c r="E36" s="13"/>
      <c r="F36" s="13">
        <v>5</v>
      </c>
      <c r="G36" s="13"/>
      <c r="H36" s="13"/>
      <c r="I36" s="13"/>
      <c r="J36" s="13"/>
      <c r="K36" s="14">
        <f t="shared" si="0"/>
        <v>5</v>
      </c>
      <c r="M36" s="16">
        <f t="shared" si="1"/>
        <v>1</v>
      </c>
      <c r="N36" s="16">
        <f t="shared" si="2"/>
        <v>0</v>
      </c>
    </row>
    <row r="37" spans="1:14" x14ac:dyDescent="0.45">
      <c r="A37" s="4"/>
      <c r="B37" s="63" t="s">
        <v>537</v>
      </c>
      <c r="C37" s="63" t="s">
        <v>538</v>
      </c>
      <c r="D37" s="63" t="s">
        <v>191</v>
      </c>
      <c r="E37" s="13"/>
      <c r="F37" s="13">
        <v>4</v>
      </c>
      <c r="G37" s="13"/>
      <c r="H37" s="13"/>
      <c r="I37" s="13">
        <v>1</v>
      </c>
      <c r="J37" s="13"/>
      <c r="K37" s="14">
        <f t="shared" si="0"/>
        <v>5</v>
      </c>
      <c r="M37" s="16">
        <f t="shared" si="1"/>
        <v>2</v>
      </c>
      <c r="N37" s="16">
        <f t="shared" si="2"/>
        <v>0</v>
      </c>
    </row>
    <row r="38" spans="1:14" x14ac:dyDescent="0.45">
      <c r="A38" s="4"/>
      <c r="B38" s="63" t="s">
        <v>303</v>
      </c>
      <c r="C38" s="63" t="s">
        <v>304</v>
      </c>
      <c r="D38" s="64" t="s">
        <v>191</v>
      </c>
      <c r="E38" s="13">
        <v>3</v>
      </c>
      <c r="F38" s="13"/>
      <c r="G38" s="13"/>
      <c r="H38" s="13"/>
      <c r="I38" s="13"/>
      <c r="J38" s="13"/>
      <c r="K38" s="14">
        <f t="shared" si="0"/>
        <v>3</v>
      </c>
      <c r="M38" s="16">
        <f t="shared" si="1"/>
        <v>1</v>
      </c>
      <c r="N38" s="16">
        <f t="shared" si="2"/>
        <v>0</v>
      </c>
    </row>
    <row r="39" spans="1:14" x14ac:dyDescent="0.45">
      <c r="A39" s="4"/>
      <c r="B39" s="63" t="s">
        <v>305</v>
      </c>
      <c r="C39" s="63" t="s">
        <v>306</v>
      </c>
      <c r="D39" s="64" t="s">
        <v>278</v>
      </c>
      <c r="E39" s="20">
        <v>2</v>
      </c>
      <c r="F39" s="20"/>
      <c r="G39" s="20"/>
      <c r="H39" s="20"/>
      <c r="I39" s="20"/>
      <c r="J39" s="20"/>
      <c r="K39" s="14">
        <f t="shared" si="0"/>
        <v>2</v>
      </c>
      <c r="M39" s="16">
        <f t="shared" si="1"/>
        <v>1</v>
      </c>
      <c r="N39" s="16">
        <f t="shared" si="2"/>
        <v>0</v>
      </c>
    </row>
    <row r="40" spans="1:14" x14ac:dyDescent="0.45">
      <c r="A40" s="4"/>
      <c r="B40" s="63" t="s">
        <v>307</v>
      </c>
      <c r="C40" s="63" t="s">
        <v>308</v>
      </c>
      <c r="D40" s="64" t="s">
        <v>156</v>
      </c>
      <c r="E40" s="20">
        <v>1</v>
      </c>
      <c r="F40" s="13"/>
      <c r="G40" s="13"/>
      <c r="H40" s="13"/>
      <c r="I40" s="13"/>
      <c r="J40" s="13"/>
      <c r="K40" s="14">
        <f t="shared" si="0"/>
        <v>1</v>
      </c>
      <c r="M40" s="16">
        <f t="shared" si="1"/>
        <v>1</v>
      </c>
      <c r="N40" s="16">
        <f t="shared" si="2"/>
        <v>0</v>
      </c>
    </row>
    <row r="41" spans="1:14" x14ac:dyDescent="0.45">
      <c r="A41" s="4"/>
      <c r="B41" s="63"/>
      <c r="C41" s="63"/>
      <c r="D41" s="63"/>
      <c r="E41" s="13"/>
      <c r="F41" s="13"/>
      <c r="G41" s="13"/>
      <c r="H41" s="13"/>
      <c r="I41" s="13"/>
      <c r="J41" s="13"/>
      <c r="K41" s="14">
        <f t="shared" ref="K41:K43" si="3">SUM(E41:J41)</f>
        <v>0</v>
      </c>
      <c r="M41" s="16">
        <f t="shared" si="1"/>
        <v>0</v>
      </c>
      <c r="N41" s="16">
        <f t="shared" si="2"/>
        <v>0</v>
      </c>
    </row>
    <row r="42" spans="1:14" x14ac:dyDescent="0.45">
      <c r="A42" s="4"/>
      <c r="B42" s="63"/>
      <c r="C42" s="63"/>
      <c r="D42" s="63"/>
      <c r="E42" s="13"/>
      <c r="F42" s="13"/>
      <c r="G42" s="13"/>
      <c r="H42" s="13"/>
      <c r="I42" s="13"/>
      <c r="J42" s="13"/>
      <c r="K42" s="14">
        <f t="shared" si="3"/>
        <v>0</v>
      </c>
      <c r="M42" s="16">
        <f t="shared" si="1"/>
        <v>0</v>
      </c>
      <c r="N42" s="16">
        <f t="shared" si="2"/>
        <v>0</v>
      </c>
    </row>
    <row r="43" spans="1:14" x14ac:dyDescent="0.45">
      <c r="A43" s="4"/>
      <c r="B43" s="19"/>
      <c r="C43" s="19"/>
      <c r="D43" s="19"/>
      <c r="E43" s="13"/>
      <c r="F43" s="13"/>
      <c r="G43" s="13"/>
      <c r="H43" s="13"/>
      <c r="I43" s="13"/>
      <c r="J43" s="13"/>
      <c r="K43" s="14">
        <f t="shared" si="3"/>
        <v>0</v>
      </c>
      <c r="M43" s="16">
        <f t="shared" si="1"/>
        <v>0</v>
      </c>
      <c r="N43" s="16">
        <f t="shared" si="2"/>
        <v>0</v>
      </c>
    </row>
  </sheetData>
  <sortState ref="B8:K40">
    <sortCondition descending="1" ref="K8:K40"/>
  </sortState>
  <pageMargins left="0.51181102362204722" right="0.31496062992125984" top="0.35433070866141736" bottom="0.35433070866141736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4" workbookViewId="0">
      <selection activeCell="A6" sqref="A6"/>
    </sheetView>
  </sheetViews>
  <sheetFormatPr defaultRowHeight="14.25" x14ac:dyDescent="0.45"/>
  <cols>
    <col min="1" max="1" width="4.73046875" customWidth="1"/>
    <col min="2" max="2" width="18.3984375" customWidth="1"/>
    <col min="3" max="3" width="24" customWidth="1"/>
    <col min="4" max="4" width="10.73046875" style="2" customWidth="1"/>
    <col min="5" max="9" width="10" customWidth="1"/>
    <col min="10" max="10" width="10.59765625" customWidth="1"/>
    <col min="11" max="11" width="10.73046875" customWidth="1"/>
  </cols>
  <sheetData>
    <row r="1" spans="1:14" ht="18" x14ac:dyDescent="0.55000000000000004">
      <c r="A1" s="4"/>
      <c r="B1" s="1" t="s">
        <v>33</v>
      </c>
      <c r="E1" s="4"/>
      <c r="F1" s="2"/>
      <c r="H1" s="3"/>
      <c r="I1" s="3"/>
      <c r="J1" s="3"/>
      <c r="K1" s="5"/>
    </row>
    <row r="2" spans="1:14" x14ac:dyDescent="0.45">
      <c r="A2" s="4"/>
      <c r="B2" t="s">
        <v>4</v>
      </c>
      <c r="E2" s="4"/>
      <c r="G2" s="4"/>
      <c r="H2" s="3"/>
      <c r="I2" s="3"/>
      <c r="J2" s="3"/>
      <c r="K2" s="5"/>
    </row>
    <row r="3" spans="1:14" ht="7.5" customHeight="1" x14ac:dyDescent="0.45">
      <c r="A3" s="4"/>
      <c r="E3" s="4"/>
      <c r="F3" s="4"/>
      <c r="G3" s="4"/>
      <c r="H3" s="3"/>
      <c r="I3" s="3"/>
      <c r="J3" s="3"/>
      <c r="K3" s="5"/>
    </row>
    <row r="4" spans="1:14" x14ac:dyDescent="0.45">
      <c r="A4" s="4"/>
      <c r="B4" s="29" t="s">
        <v>5</v>
      </c>
      <c r="E4" s="4"/>
      <c r="F4" s="4"/>
      <c r="G4" s="4"/>
      <c r="H4" s="3"/>
      <c r="I4" s="3"/>
      <c r="J4" s="3"/>
      <c r="K4" s="5"/>
    </row>
    <row r="5" spans="1:14" x14ac:dyDescent="0.45">
      <c r="A5" s="4"/>
      <c r="B5" s="6" t="s">
        <v>44</v>
      </c>
      <c r="E5" s="4"/>
      <c r="I5" s="35"/>
      <c r="J5" s="7"/>
      <c r="K5" s="5"/>
    </row>
    <row r="6" spans="1:14" ht="28.5" x14ac:dyDescent="0.45">
      <c r="A6" s="4"/>
      <c r="B6" s="6"/>
      <c r="E6" s="34" t="s">
        <v>92</v>
      </c>
      <c r="F6" s="34" t="s">
        <v>91</v>
      </c>
      <c r="G6" s="7" t="s">
        <v>17</v>
      </c>
      <c r="H6" s="8" t="s">
        <v>9</v>
      </c>
      <c r="I6" s="7" t="s">
        <v>6</v>
      </c>
      <c r="J6" s="7" t="s">
        <v>50</v>
      </c>
      <c r="K6" s="5"/>
    </row>
    <row r="7" spans="1:14" x14ac:dyDescent="0.45">
      <c r="A7" s="4"/>
      <c r="B7" s="6"/>
      <c r="E7" s="7" t="s">
        <v>51</v>
      </c>
      <c r="F7" s="7" t="s">
        <v>61</v>
      </c>
      <c r="G7" s="7" t="s">
        <v>52</v>
      </c>
      <c r="H7" s="8" t="s">
        <v>53</v>
      </c>
      <c r="I7" s="8" t="s">
        <v>57</v>
      </c>
      <c r="J7" s="8" t="s">
        <v>56</v>
      </c>
      <c r="K7" s="5"/>
    </row>
    <row r="8" spans="1:14" x14ac:dyDescent="0.45">
      <c r="A8" s="4"/>
      <c r="B8" s="9" t="s">
        <v>0</v>
      </c>
      <c r="C8" s="33" t="s">
        <v>16</v>
      </c>
      <c r="D8" s="80" t="s">
        <v>1</v>
      </c>
      <c r="E8" t="s">
        <v>373</v>
      </c>
      <c r="F8" t="s">
        <v>31</v>
      </c>
      <c r="K8" s="11" t="s">
        <v>2</v>
      </c>
    </row>
    <row r="9" spans="1:14" x14ac:dyDescent="0.45">
      <c r="A9" s="4">
        <v>1</v>
      </c>
      <c r="B9" s="12" t="s">
        <v>301</v>
      </c>
      <c r="C9" s="12" t="s">
        <v>555</v>
      </c>
      <c r="D9" s="81" t="s">
        <v>299</v>
      </c>
      <c r="E9" s="20"/>
      <c r="F9" s="20"/>
      <c r="G9" s="20">
        <v>15</v>
      </c>
      <c r="H9" s="20">
        <v>18</v>
      </c>
      <c r="I9" s="20">
        <v>18</v>
      </c>
      <c r="J9" s="20">
        <v>30</v>
      </c>
      <c r="K9" s="14">
        <f t="shared" ref="K9:K24" si="0">SUM(E9:J9)</f>
        <v>81</v>
      </c>
      <c r="M9" s="16">
        <f>COUNT(E9:I9)</f>
        <v>3</v>
      </c>
      <c r="N9" s="16">
        <f>IF(M9&gt;3,"  huom",0)</f>
        <v>0</v>
      </c>
    </row>
    <row r="10" spans="1:14" x14ac:dyDescent="0.45">
      <c r="A10" s="4">
        <v>2</v>
      </c>
      <c r="B10" s="15" t="s">
        <v>268</v>
      </c>
      <c r="C10" s="15" t="s">
        <v>269</v>
      </c>
      <c r="D10" s="82" t="s">
        <v>270</v>
      </c>
      <c r="E10" s="20"/>
      <c r="F10" s="20"/>
      <c r="G10" s="20">
        <v>12</v>
      </c>
      <c r="H10" s="20">
        <v>15</v>
      </c>
      <c r="I10" s="20">
        <v>16</v>
      </c>
      <c r="J10" s="20">
        <v>25</v>
      </c>
      <c r="K10" s="14">
        <f t="shared" si="0"/>
        <v>68</v>
      </c>
      <c r="M10" s="16">
        <f t="shared" ref="M10:M44" si="1">COUNT(E10:I10)</f>
        <v>3</v>
      </c>
      <c r="N10" s="16">
        <f t="shared" ref="N10:N44" si="2">IF(M10&gt;3,"  huom",0)</f>
        <v>0</v>
      </c>
    </row>
    <row r="11" spans="1:14" x14ac:dyDescent="0.45">
      <c r="A11" s="4">
        <v>3</v>
      </c>
      <c r="B11" s="12" t="s">
        <v>351</v>
      </c>
      <c r="C11" s="12" t="s">
        <v>352</v>
      </c>
      <c r="D11" s="81" t="s">
        <v>142</v>
      </c>
      <c r="E11" s="20">
        <v>16</v>
      </c>
      <c r="F11" s="20"/>
      <c r="G11" s="20">
        <v>20</v>
      </c>
      <c r="H11" s="20">
        <v>14</v>
      </c>
      <c r="I11" s="46" t="s">
        <v>601</v>
      </c>
      <c r="J11" s="20">
        <v>18</v>
      </c>
      <c r="K11" s="14">
        <f t="shared" si="0"/>
        <v>68</v>
      </c>
      <c r="M11" s="16">
        <f t="shared" si="1"/>
        <v>3</v>
      </c>
      <c r="N11" s="16">
        <f t="shared" si="2"/>
        <v>0</v>
      </c>
    </row>
    <row r="12" spans="1:14" x14ac:dyDescent="0.45">
      <c r="A12" s="4">
        <v>4</v>
      </c>
      <c r="B12" s="12" t="s">
        <v>348</v>
      </c>
      <c r="C12" s="12" t="s">
        <v>349</v>
      </c>
      <c r="D12" s="81" t="s">
        <v>350</v>
      </c>
      <c r="E12" s="20">
        <v>20</v>
      </c>
      <c r="F12" s="20">
        <v>13</v>
      </c>
      <c r="G12" s="46" t="s">
        <v>557</v>
      </c>
      <c r="H12" s="46" t="s">
        <v>557</v>
      </c>
      <c r="I12" s="20">
        <v>15</v>
      </c>
      <c r="J12" s="20">
        <v>15</v>
      </c>
      <c r="K12" s="14">
        <f t="shared" si="0"/>
        <v>63</v>
      </c>
      <c r="M12" s="16">
        <f t="shared" si="1"/>
        <v>3</v>
      </c>
      <c r="N12" s="16">
        <f t="shared" si="2"/>
        <v>0</v>
      </c>
    </row>
    <row r="13" spans="1:14" x14ac:dyDescent="0.45">
      <c r="A13" s="4">
        <v>5</v>
      </c>
      <c r="B13" s="12" t="s">
        <v>185</v>
      </c>
      <c r="C13" s="12" t="s">
        <v>353</v>
      </c>
      <c r="D13" s="81" t="s">
        <v>97</v>
      </c>
      <c r="E13" s="20">
        <v>15</v>
      </c>
      <c r="F13" s="46" t="s">
        <v>633</v>
      </c>
      <c r="G13" s="20"/>
      <c r="H13" s="20">
        <v>12</v>
      </c>
      <c r="I13" s="20">
        <v>13</v>
      </c>
      <c r="J13" s="20">
        <v>20</v>
      </c>
      <c r="K13" s="14">
        <f t="shared" si="0"/>
        <v>60</v>
      </c>
      <c r="M13" s="16">
        <f t="shared" si="1"/>
        <v>3</v>
      </c>
      <c r="N13" s="16">
        <f t="shared" si="2"/>
        <v>0</v>
      </c>
    </row>
    <row r="14" spans="1:14" x14ac:dyDescent="0.45">
      <c r="A14" s="4">
        <v>6</v>
      </c>
      <c r="B14" s="12" t="s">
        <v>354</v>
      </c>
      <c r="C14" s="12" t="s">
        <v>355</v>
      </c>
      <c r="D14" s="81" t="s">
        <v>258</v>
      </c>
      <c r="E14" s="20">
        <v>14</v>
      </c>
      <c r="F14" s="20">
        <v>18</v>
      </c>
      <c r="G14" s="20"/>
      <c r="H14" s="20"/>
      <c r="I14" s="20"/>
      <c r="J14" s="20">
        <v>22</v>
      </c>
      <c r="K14" s="14">
        <f t="shared" si="0"/>
        <v>54</v>
      </c>
      <c r="M14" s="16">
        <f t="shared" si="1"/>
        <v>2</v>
      </c>
      <c r="N14" s="16">
        <f t="shared" si="2"/>
        <v>0</v>
      </c>
    </row>
    <row r="15" spans="1:14" x14ac:dyDescent="0.45">
      <c r="A15" s="4"/>
      <c r="B15" s="12" t="s">
        <v>356</v>
      </c>
      <c r="C15" s="12" t="s">
        <v>357</v>
      </c>
      <c r="D15" s="81" t="s">
        <v>296</v>
      </c>
      <c r="E15" s="20">
        <v>13</v>
      </c>
      <c r="F15" s="20">
        <v>14</v>
      </c>
      <c r="G15" s="20">
        <v>18</v>
      </c>
      <c r="H15" s="20"/>
      <c r="I15" s="20"/>
      <c r="J15" s="20"/>
      <c r="K15" s="14">
        <f t="shared" si="0"/>
        <v>45</v>
      </c>
      <c r="M15" s="16">
        <f t="shared" si="1"/>
        <v>3</v>
      </c>
      <c r="N15" s="16">
        <f t="shared" si="2"/>
        <v>0</v>
      </c>
    </row>
    <row r="16" spans="1:14" x14ac:dyDescent="0.45">
      <c r="A16" s="4"/>
      <c r="B16" s="15" t="s">
        <v>520</v>
      </c>
      <c r="C16" s="15" t="s">
        <v>521</v>
      </c>
      <c r="D16" s="82" t="s">
        <v>522</v>
      </c>
      <c r="E16" s="20"/>
      <c r="F16" s="20"/>
      <c r="G16" s="20">
        <v>16</v>
      </c>
      <c r="H16" s="20">
        <v>20</v>
      </c>
      <c r="I16" s="20"/>
      <c r="J16" s="20"/>
      <c r="K16" s="14">
        <f t="shared" si="0"/>
        <v>36</v>
      </c>
      <c r="M16" s="16">
        <f t="shared" si="1"/>
        <v>2</v>
      </c>
      <c r="N16" s="16">
        <f t="shared" si="2"/>
        <v>0</v>
      </c>
    </row>
    <row r="17" spans="1:14" x14ac:dyDescent="0.45">
      <c r="A17" s="4"/>
      <c r="B17" s="12" t="s">
        <v>423</v>
      </c>
      <c r="C17" s="12" t="s">
        <v>424</v>
      </c>
      <c r="D17" s="81" t="s">
        <v>425</v>
      </c>
      <c r="E17" s="20"/>
      <c r="F17" s="20"/>
      <c r="G17" s="20"/>
      <c r="H17" s="20">
        <v>16</v>
      </c>
      <c r="I17" s="20">
        <v>20</v>
      </c>
      <c r="J17" s="20"/>
      <c r="K17" s="14">
        <f t="shared" si="0"/>
        <v>36</v>
      </c>
      <c r="M17" s="16">
        <f t="shared" si="1"/>
        <v>2</v>
      </c>
      <c r="N17" s="16">
        <f t="shared" si="2"/>
        <v>0</v>
      </c>
    </row>
    <row r="18" spans="1:14" x14ac:dyDescent="0.45">
      <c r="A18" s="4"/>
      <c r="B18" s="12" t="s">
        <v>358</v>
      </c>
      <c r="C18" s="12" t="s">
        <v>359</v>
      </c>
      <c r="D18" s="81" t="s">
        <v>153</v>
      </c>
      <c r="E18" s="20">
        <v>11</v>
      </c>
      <c r="F18" s="20"/>
      <c r="G18" s="20">
        <v>11</v>
      </c>
      <c r="H18" s="20">
        <v>11</v>
      </c>
      <c r="I18" s="20"/>
      <c r="J18" s="20"/>
      <c r="K18" s="14">
        <f t="shared" si="0"/>
        <v>33</v>
      </c>
      <c r="M18" s="16">
        <f t="shared" si="1"/>
        <v>3</v>
      </c>
      <c r="N18" s="16">
        <f t="shared" si="2"/>
        <v>0</v>
      </c>
    </row>
    <row r="19" spans="1:14" x14ac:dyDescent="0.45">
      <c r="A19" s="4"/>
      <c r="B19" s="12" t="s">
        <v>436</v>
      </c>
      <c r="C19" s="12" t="s">
        <v>437</v>
      </c>
      <c r="D19" s="81" t="s">
        <v>181</v>
      </c>
      <c r="E19" s="20"/>
      <c r="F19" s="20">
        <v>16</v>
      </c>
      <c r="G19" s="20">
        <v>14</v>
      </c>
      <c r="H19" s="20"/>
      <c r="I19" s="20"/>
      <c r="J19" s="20"/>
      <c r="K19" s="14">
        <f t="shared" si="0"/>
        <v>30</v>
      </c>
      <c r="M19" s="16">
        <f t="shared" si="1"/>
        <v>2</v>
      </c>
      <c r="N19" s="16">
        <f t="shared" si="2"/>
        <v>0</v>
      </c>
    </row>
    <row r="20" spans="1:14" x14ac:dyDescent="0.45">
      <c r="A20" s="4"/>
      <c r="B20" s="12" t="s">
        <v>187</v>
      </c>
      <c r="C20" s="12" t="s">
        <v>554</v>
      </c>
      <c r="D20" s="81" t="s">
        <v>100</v>
      </c>
      <c r="E20" s="20">
        <v>12</v>
      </c>
      <c r="F20" s="20"/>
      <c r="G20" s="20">
        <v>10</v>
      </c>
      <c r="H20" s="20"/>
      <c r="I20" s="20"/>
      <c r="J20" s="20"/>
      <c r="K20" s="14">
        <f t="shared" si="0"/>
        <v>22</v>
      </c>
      <c r="M20" s="16">
        <f t="shared" si="1"/>
        <v>2</v>
      </c>
      <c r="N20" s="16">
        <f t="shared" si="2"/>
        <v>0</v>
      </c>
    </row>
    <row r="21" spans="1:14" x14ac:dyDescent="0.45">
      <c r="A21" s="4"/>
      <c r="B21" s="12" t="s">
        <v>279</v>
      </c>
      <c r="C21" s="12" t="s">
        <v>280</v>
      </c>
      <c r="D21" s="81" t="s">
        <v>281</v>
      </c>
      <c r="E21" s="20"/>
      <c r="F21" s="20">
        <v>20</v>
      </c>
      <c r="G21" s="20"/>
      <c r="H21" s="20"/>
      <c r="I21" s="20"/>
      <c r="J21" s="20"/>
      <c r="K21" s="14">
        <f t="shared" si="0"/>
        <v>20</v>
      </c>
      <c r="M21" s="16">
        <f t="shared" si="1"/>
        <v>1</v>
      </c>
      <c r="N21" s="16">
        <f t="shared" si="2"/>
        <v>0</v>
      </c>
    </row>
    <row r="22" spans="1:14" x14ac:dyDescent="0.45">
      <c r="A22" s="4"/>
      <c r="B22" s="12" t="s">
        <v>215</v>
      </c>
      <c r="C22" s="12" t="s">
        <v>214</v>
      </c>
      <c r="D22" s="81" t="s">
        <v>213</v>
      </c>
      <c r="E22" s="20">
        <v>18</v>
      </c>
      <c r="F22" s="20"/>
      <c r="G22" s="20"/>
      <c r="H22" s="20"/>
      <c r="I22" s="20"/>
      <c r="J22" s="20"/>
      <c r="K22" s="14">
        <f t="shared" si="0"/>
        <v>18</v>
      </c>
      <c r="M22" s="16">
        <f t="shared" si="1"/>
        <v>1</v>
      </c>
      <c r="N22" s="16">
        <f t="shared" si="2"/>
        <v>0</v>
      </c>
    </row>
    <row r="23" spans="1:14" x14ac:dyDescent="0.45">
      <c r="A23" s="4"/>
      <c r="B23" s="12" t="s">
        <v>196</v>
      </c>
      <c r="C23" s="12" t="s">
        <v>491</v>
      </c>
      <c r="D23" s="81" t="s">
        <v>194</v>
      </c>
      <c r="E23" s="20"/>
      <c r="F23" s="20"/>
      <c r="G23" s="20"/>
      <c r="H23" s="20"/>
      <c r="I23" s="20"/>
      <c r="J23" s="20">
        <v>16</v>
      </c>
      <c r="K23" s="14">
        <f t="shared" si="0"/>
        <v>16</v>
      </c>
      <c r="M23" s="16">
        <f t="shared" si="1"/>
        <v>0</v>
      </c>
      <c r="N23" s="16">
        <f t="shared" si="2"/>
        <v>0</v>
      </c>
    </row>
    <row r="24" spans="1:14" x14ac:dyDescent="0.45">
      <c r="A24" s="4"/>
      <c r="B24" s="12" t="s">
        <v>438</v>
      </c>
      <c r="C24" s="12" t="s">
        <v>439</v>
      </c>
      <c r="D24" s="81" t="s">
        <v>440</v>
      </c>
      <c r="E24" s="20"/>
      <c r="F24" s="20">
        <v>15</v>
      </c>
      <c r="G24" s="20"/>
      <c r="H24" s="20"/>
      <c r="I24" s="20"/>
      <c r="J24" s="20"/>
      <c r="K24" s="14">
        <f t="shared" si="0"/>
        <v>15</v>
      </c>
      <c r="M24" s="16">
        <f t="shared" si="1"/>
        <v>1</v>
      </c>
      <c r="N24" s="16">
        <f t="shared" si="2"/>
        <v>0</v>
      </c>
    </row>
    <row r="25" spans="1:14" x14ac:dyDescent="0.45">
      <c r="A25" s="4"/>
      <c r="B25" s="15"/>
      <c r="C25" s="15"/>
      <c r="D25" s="82"/>
      <c r="E25" s="20"/>
      <c r="F25" s="20"/>
      <c r="G25" s="20"/>
      <c r="H25" s="20"/>
      <c r="I25" s="20"/>
      <c r="J25" s="20"/>
      <c r="K25" s="14">
        <f t="shared" ref="K25:K29" si="3">SUM(E25:J25)</f>
        <v>0</v>
      </c>
      <c r="M25" s="16">
        <f t="shared" si="1"/>
        <v>0</v>
      </c>
      <c r="N25" s="16">
        <f t="shared" si="2"/>
        <v>0</v>
      </c>
    </row>
    <row r="26" spans="1:14" x14ac:dyDescent="0.45">
      <c r="A26" s="4"/>
      <c r="B26" s="12"/>
      <c r="C26" s="12"/>
      <c r="D26" s="81"/>
      <c r="E26" s="20"/>
      <c r="F26" s="20"/>
      <c r="G26" s="20"/>
      <c r="H26" s="20"/>
      <c r="I26" s="20"/>
      <c r="J26" s="20"/>
      <c r="K26" s="14">
        <f t="shared" si="3"/>
        <v>0</v>
      </c>
      <c r="M26" s="16">
        <f t="shared" si="1"/>
        <v>0</v>
      </c>
      <c r="N26" s="16">
        <f t="shared" si="2"/>
        <v>0</v>
      </c>
    </row>
    <row r="27" spans="1:14" x14ac:dyDescent="0.45">
      <c r="A27" s="4"/>
      <c r="B27" s="12"/>
      <c r="C27" s="12"/>
      <c r="D27" s="81"/>
      <c r="E27" s="20"/>
      <c r="F27" s="20"/>
      <c r="G27" s="20"/>
      <c r="H27" s="20"/>
      <c r="I27" s="20"/>
      <c r="J27" s="20"/>
      <c r="K27" s="14">
        <f t="shared" si="3"/>
        <v>0</v>
      </c>
      <c r="M27" s="16">
        <f t="shared" si="1"/>
        <v>0</v>
      </c>
      <c r="N27" s="16">
        <f t="shared" si="2"/>
        <v>0</v>
      </c>
    </row>
    <row r="28" spans="1:14" x14ac:dyDescent="0.45">
      <c r="A28" s="4"/>
      <c r="B28" s="12"/>
      <c r="C28" s="12"/>
      <c r="D28" s="81"/>
      <c r="E28" s="20"/>
      <c r="F28" s="20"/>
      <c r="G28" s="20"/>
      <c r="H28" s="20"/>
      <c r="I28" s="20"/>
      <c r="J28" s="20"/>
      <c r="K28" s="14">
        <f t="shared" si="3"/>
        <v>0</v>
      </c>
      <c r="M28" s="16">
        <f t="shared" si="1"/>
        <v>0</v>
      </c>
      <c r="N28" s="16">
        <f t="shared" si="2"/>
        <v>0</v>
      </c>
    </row>
    <row r="29" spans="1:14" x14ac:dyDescent="0.45">
      <c r="A29" s="4"/>
      <c r="B29" s="12"/>
      <c r="C29" s="12"/>
      <c r="D29" s="81"/>
      <c r="E29" s="20"/>
      <c r="F29" s="20"/>
      <c r="G29" s="20"/>
      <c r="H29" s="20"/>
      <c r="I29" s="20"/>
      <c r="J29" s="20"/>
      <c r="K29" s="14">
        <f t="shared" si="3"/>
        <v>0</v>
      </c>
      <c r="M29" s="16">
        <f t="shared" si="1"/>
        <v>0</v>
      </c>
      <c r="N29" s="16">
        <f t="shared" si="2"/>
        <v>0</v>
      </c>
    </row>
    <row r="30" spans="1:14" x14ac:dyDescent="0.45">
      <c r="A30" s="4"/>
      <c r="B30" s="50"/>
      <c r="C30" s="60"/>
      <c r="D30" s="83"/>
      <c r="E30" s="20"/>
      <c r="F30" s="20"/>
      <c r="G30" s="20"/>
      <c r="H30" s="20"/>
      <c r="I30" s="20"/>
      <c r="J30" s="20"/>
      <c r="K30" s="14">
        <f t="shared" ref="K30:K34" si="4">SUM(E30:J30)</f>
        <v>0</v>
      </c>
      <c r="M30" s="16">
        <f t="shared" si="1"/>
        <v>0</v>
      </c>
      <c r="N30" s="16">
        <f t="shared" si="2"/>
        <v>0</v>
      </c>
    </row>
    <row r="31" spans="1:14" x14ac:dyDescent="0.45">
      <c r="A31" s="4"/>
      <c r="B31" s="50"/>
      <c r="C31" s="60"/>
      <c r="D31" s="84"/>
      <c r="E31" s="20"/>
      <c r="F31" s="20"/>
      <c r="G31" s="20"/>
      <c r="H31" s="20"/>
      <c r="I31" s="20"/>
      <c r="J31" s="20"/>
      <c r="K31" s="14">
        <f t="shared" si="4"/>
        <v>0</v>
      </c>
      <c r="M31" s="16">
        <f t="shared" si="1"/>
        <v>0</v>
      </c>
      <c r="N31" s="16">
        <f t="shared" si="2"/>
        <v>0</v>
      </c>
    </row>
    <row r="32" spans="1:14" x14ac:dyDescent="0.45">
      <c r="A32" s="4"/>
      <c r="B32" s="50"/>
      <c r="C32" s="60"/>
      <c r="D32" s="84"/>
      <c r="E32" s="20"/>
      <c r="F32" s="20"/>
      <c r="G32" s="20"/>
      <c r="H32" s="20"/>
      <c r="I32" s="20"/>
      <c r="J32" s="20"/>
      <c r="K32" s="14">
        <f t="shared" si="4"/>
        <v>0</v>
      </c>
      <c r="M32" s="16">
        <f t="shared" si="1"/>
        <v>0</v>
      </c>
      <c r="N32" s="16">
        <f t="shared" si="2"/>
        <v>0</v>
      </c>
    </row>
    <row r="33" spans="1:14" x14ac:dyDescent="0.45">
      <c r="A33" s="4"/>
      <c r="B33" s="50"/>
      <c r="C33" s="60"/>
      <c r="D33" s="84"/>
      <c r="E33" s="20"/>
      <c r="F33" s="20"/>
      <c r="G33" s="20"/>
      <c r="H33" s="20"/>
      <c r="I33" s="20"/>
      <c r="J33" s="20"/>
      <c r="K33" s="14">
        <f t="shared" si="4"/>
        <v>0</v>
      </c>
      <c r="M33" s="16">
        <f t="shared" si="1"/>
        <v>0</v>
      </c>
      <c r="N33" s="16">
        <f t="shared" si="2"/>
        <v>0</v>
      </c>
    </row>
    <row r="34" spans="1:14" x14ac:dyDescent="0.45">
      <c r="A34" s="4"/>
      <c r="B34" s="50"/>
      <c r="C34" s="60"/>
      <c r="D34" s="84"/>
      <c r="E34" s="20"/>
      <c r="F34" s="20"/>
      <c r="G34" s="20"/>
      <c r="H34" s="20"/>
      <c r="I34" s="20"/>
      <c r="J34" s="20"/>
      <c r="K34" s="14">
        <f t="shared" si="4"/>
        <v>0</v>
      </c>
      <c r="M34" s="16">
        <f t="shared" si="1"/>
        <v>0</v>
      </c>
      <c r="N34" s="16">
        <f t="shared" si="2"/>
        <v>0</v>
      </c>
    </row>
    <row r="35" spans="1:14" x14ac:dyDescent="0.45">
      <c r="A35" s="4"/>
      <c r="B35" s="50"/>
      <c r="C35" s="50"/>
      <c r="D35" s="85"/>
      <c r="E35" s="20"/>
      <c r="F35" s="20"/>
      <c r="G35" s="20"/>
      <c r="H35" s="20"/>
      <c r="I35" s="20"/>
      <c r="J35" s="20"/>
      <c r="K35" s="14">
        <f t="shared" ref="K35" si="5">SUM(E35:J35)</f>
        <v>0</v>
      </c>
      <c r="M35" s="16">
        <f t="shared" si="1"/>
        <v>0</v>
      </c>
      <c r="N35" s="16">
        <f t="shared" si="2"/>
        <v>0</v>
      </c>
    </row>
    <row r="36" spans="1:14" x14ac:dyDescent="0.45">
      <c r="A36" s="4"/>
      <c r="B36" s="12"/>
      <c r="C36" s="12"/>
      <c r="D36" s="81"/>
      <c r="E36" s="13"/>
      <c r="F36" s="13"/>
      <c r="G36" s="13"/>
      <c r="H36" s="13"/>
      <c r="I36" s="13"/>
      <c r="J36" s="13"/>
      <c r="K36" s="14"/>
      <c r="M36" s="16">
        <f t="shared" si="1"/>
        <v>0</v>
      </c>
      <c r="N36" s="16">
        <f t="shared" si="2"/>
        <v>0</v>
      </c>
    </row>
    <row r="37" spans="1:14" x14ac:dyDescent="0.45">
      <c r="A37" s="4"/>
      <c r="B37" s="12"/>
      <c r="C37" s="12"/>
      <c r="D37" s="49"/>
      <c r="E37" s="21"/>
      <c r="F37" s="13"/>
      <c r="G37" s="13"/>
      <c r="H37" s="13"/>
      <c r="I37" s="13"/>
      <c r="J37" s="13"/>
      <c r="K37" s="14"/>
      <c r="M37" s="16">
        <f t="shared" si="1"/>
        <v>0</v>
      </c>
      <c r="N37" s="16">
        <f t="shared" si="2"/>
        <v>0</v>
      </c>
    </row>
    <row r="38" spans="1:14" x14ac:dyDescent="0.45">
      <c r="A38" s="4"/>
      <c r="B38" s="12"/>
      <c r="C38" s="12"/>
      <c r="D38" s="81"/>
      <c r="E38" s="13"/>
      <c r="F38" s="13"/>
      <c r="G38" s="13"/>
      <c r="H38" s="13"/>
      <c r="I38" s="13"/>
      <c r="J38" s="13"/>
      <c r="K38" s="14"/>
      <c r="M38" s="16">
        <f t="shared" si="1"/>
        <v>0</v>
      </c>
      <c r="N38" s="16">
        <f t="shared" si="2"/>
        <v>0</v>
      </c>
    </row>
    <row r="39" spans="1:14" x14ac:dyDescent="0.45">
      <c r="A39" s="4"/>
      <c r="B39" s="12"/>
      <c r="C39" s="12"/>
      <c r="D39" s="49"/>
      <c r="E39" s="21"/>
      <c r="F39" s="13"/>
      <c r="G39" s="13"/>
      <c r="H39" s="13"/>
      <c r="I39" s="13"/>
      <c r="J39" s="13"/>
      <c r="K39" s="14"/>
      <c r="M39" s="16">
        <f t="shared" si="1"/>
        <v>0</v>
      </c>
      <c r="N39" s="16">
        <f t="shared" si="2"/>
        <v>0</v>
      </c>
    </row>
    <row r="40" spans="1:14" x14ac:dyDescent="0.45">
      <c r="A40" s="4"/>
      <c r="B40" s="12"/>
      <c r="C40" s="12"/>
      <c r="D40" s="49"/>
      <c r="E40" s="21"/>
      <c r="F40" s="13"/>
      <c r="G40" s="13"/>
      <c r="H40" s="13"/>
      <c r="I40" s="13"/>
      <c r="J40" s="13"/>
      <c r="K40" s="14"/>
      <c r="M40" s="16">
        <f t="shared" si="1"/>
        <v>0</v>
      </c>
      <c r="N40" s="16">
        <f t="shared" si="2"/>
        <v>0</v>
      </c>
    </row>
    <row r="41" spans="1:14" x14ac:dyDescent="0.45">
      <c r="A41" s="4"/>
      <c r="B41" s="12"/>
      <c r="C41" s="12"/>
      <c r="D41" s="49"/>
      <c r="E41" s="21"/>
      <c r="F41" s="13"/>
      <c r="G41" s="13"/>
      <c r="H41" s="13"/>
      <c r="I41" s="13"/>
      <c r="J41" s="13"/>
      <c r="K41" s="14"/>
      <c r="M41" s="16">
        <f t="shared" si="1"/>
        <v>0</v>
      </c>
      <c r="N41" s="16">
        <f t="shared" si="2"/>
        <v>0</v>
      </c>
    </row>
    <row r="42" spans="1:14" x14ac:dyDescent="0.45">
      <c r="A42" s="4"/>
      <c r="B42" s="12"/>
      <c r="C42" s="12"/>
      <c r="D42" s="49"/>
      <c r="E42" s="21"/>
      <c r="F42" s="13"/>
      <c r="G42" s="13"/>
      <c r="H42" s="13"/>
      <c r="I42" s="13"/>
      <c r="J42" s="13"/>
      <c r="K42" s="14"/>
      <c r="M42" s="16">
        <f t="shared" si="1"/>
        <v>0</v>
      </c>
      <c r="N42" s="16">
        <f t="shared" si="2"/>
        <v>0</v>
      </c>
    </row>
    <row r="43" spans="1:14" x14ac:dyDescent="0.45">
      <c r="A43" s="4"/>
      <c r="B43" s="12"/>
      <c r="C43" s="12"/>
      <c r="D43" s="49"/>
      <c r="E43" s="21"/>
      <c r="F43" s="13"/>
      <c r="G43" s="13"/>
      <c r="H43" s="13"/>
      <c r="I43" s="13"/>
      <c r="J43" s="13"/>
      <c r="K43" s="14"/>
      <c r="M43" s="16">
        <f t="shared" si="1"/>
        <v>0</v>
      </c>
      <c r="N43" s="16">
        <f t="shared" si="2"/>
        <v>0</v>
      </c>
    </row>
    <row r="44" spans="1:14" x14ac:dyDescent="0.45">
      <c r="A44" s="4"/>
      <c r="B44" s="15"/>
      <c r="C44" s="15"/>
      <c r="D44" s="82"/>
      <c r="E44" s="21"/>
      <c r="F44" s="13"/>
      <c r="G44" s="13"/>
      <c r="H44" s="13"/>
      <c r="I44" s="13"/>
      <c r="J44" s="13"/>
      <c r="K44" s="14"/>
      <c r="M44" s="16">
        <f t="shared" si="1"/>
        <v>0</v>
      </c>
      <c r="N44" s="16">
        <f t="shared" si="2"/>
        <v>0</v>
      </c>
    </row>
  </sheetData>
  <sortState ref="B10:K11">
    <sortCondition descending="1" ref="B10:B11"/>
  </sortState>
  <pageMargins left="0.23622047244094491" right="0.23622047244094491" top="0.74803149606299213" bottom="0.74803149606299213" header="0.31496062992125984" footer="0.31496062992125984"/>
  <pageSetup paperSize="9" scale="75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showGridLines="0" zoomScale="90" zoomScaleNormal="90" workbookViewId="0">
      <selection activeCell="A7" sqref="A7"/>
    </sheetView>
  </sheetViews>
  <sheetFormatPr defaultColWidth="9.1328125" defaultRowHeight="14.25" x14ac:dyDescent="0.45"/>
  <cols>
    <col min="1" max="1" width="4.265625" style="16" customWidth="1"/>
    <col min="2" max="2" width="22.59765625" style="16" customWidth="1"/>
    <col min="3" max="3" width="26" style="16" bestFit="1" customWidth="1"/>
    <col min="4" max="4" width="13" style="16" customWidth="1"/>
    <col min="5" max="5" width="8.86328125" style="17" customWidth="1"/>
    <col min="6" max="6" width="9.86328125" style="17" bestFit="1" customWidth="1"/>
    <col min="7" max="7" width="10.86328125" style="18" bestFit="1" customWidth="1"/>
    <col min="8" max="8" width="8.86328125" style="18" customWidth="1"/>
    <col min="9" max="9" width="9.86328125" style="18" customWidth="1"/>
    <col min="10" max="14" width="8.86328125" style="18" customWidth="1"/>
    <col min="15" max="15" width="10.3984375" style="18" bestFit="1" customWidth="1"/>
    <col min="16" max="18" width="8.86328125" style="18" customWidth="1"/>
    <col min="19" max="19" width="10.59765625" style="11" customWidth="1"/>
    <col min="20" max="16384" width="9.1328125" style="16"/>
  </cols>
  <sheetData>
    <row r="1" spans="1:22" ht="18" x14ac:dyDescent="0.55000000000000004">
      <c r="B1" s="68" t="s">
        <v>58</v>
      </c>
    </row>
    <row r="2" spans="1:22" x14ac:dyDescent="0.45">
      <c r="B2" s="9" t="s">
        <v>4</v>
      </c>
    </row>
    <row r="4" spans="1:22" x14ac:dyDescent="0.45">
      <c r="B4" s="29" t="s">
        <v>12</v>
      </c>
    </row>
    <row r="5" spans="1:22" ht="15" customHeight="1" x14ac:dyDescent="0.45">
      <c r="B5" s="6" t="s">
        <v>19</v>
      </c>
      <c r="K5" s="42"/>
      <c r="R5" s="111" t="s">
        <v>75</v>
      </c>
    </row>
    <row r="6" spans="1:22" ht="15" customHeight="1" x14ac:dyDescent="0.45">
      <c r="K6" s="86" t="s">
        <v>562</v>
      </c>
      <c r="R6" s="111"/>
    </row>
    <row r="7" spans="1:22" ht="28.5" x14ac:dyDescent="0.45">
      <c r="B7" s="10"/>
      <c r="C7" s="10"/>
      <c r="D7" s="10"/>
      <c r="E7" s="7" t="s">
        <v>18</v>
      </c>
      <c r="F7" s="7" t="s">
        <v>32</v>
      </c>
      <c r="G7" s="59" t="s">
        <v>93</v>
      </c>
      <c r="H7" s="8" t="s">
        <v>14</v>
      </c>
      <c r="I7" s="8" t="s">
        <v>63</v>
      </c>
      <c r="J7" s="8" t="s">
        <v>65</v>
      </c>
      <c r="K7" s="34" t="s">
        <v>63</v>
      </c>
      <c r="L7" s="8" t="s">
        <v>9</v>
      </c>
      <c r="M7" s="8" t="s">
        <v>13</v>
      </c>
      <c r="N7" s="8" t="s">
        <v>6</v>
      </c>
      <c r="O7" s="8" t="s">
        <v>72</v>
      </c>
      <c r="P7" s="8" t="s">
        <v>6</v>
      </c>
      <c r="Q7" s="8" t="s">
        <v>6</v>
      </c>
      <c r="R7" s="111"/>
    </row>
    <row r="8" spans="1:22" ht="28.5" x14ac:dyDescent="0.45">
      <c r="B8" s="10" t="s">
        <v>10</v>
      </c>
      <c r="C8" s="10" t="s">
        <v>3</v>
      </c>
      <c r="D8" s="10" t="s">
        <v>1</v>
      </c>
      <c r="E8" s="34" t="s">
        <v>59</v>
      </c>
      <c r="F8" s="34" t="s">
        <v>60</v>
      </c>
      <c r="G8" s="34" t="s">
        <v>61</v>
      </c>
      <c r="H8" s="34" t="s">
        <v>66</v>
      </c>
      <c r="I8" s="40" t="s">
        <v>64</v>
      </c>
      <c r="J8" s="58" t="s">
        <v>67</v>
      </c>
      <c r="K8" s="69" t="s">
        <v>68</v>
      </c>
      <c r="L8" s="62" t="s">
        <v>69</v>
      </c>
      <c r="M8" s="40" t="s">
        <v>70</v>
      </c>
      <c r="N8" s="40" t="s">
        <v>71</v>
      </c>
      <c r="O8" s="40" t="s">
        <v>73</v>
      </c>
      <c r="P8" s="40" t="s">
        <v>74</v>
      </c>
      <c r="Q8" s="40" t="s">
        <v>57</v>
      </c>
      <c r="R8" s="34" t="s">
        <v>76</v>
      </c>
      <c r="S8" s="11" t="s">
        <v>11</v>
      </c>
    </row>
    <row r="9" spans="1:22" x14ac:dyDescent="0.45">
      <c r="A9" s="16">
        <v>1</v>
      </c>
      <c r="B9" s="63" t="s">
        <v>568</v>
      </c>
      <c r="C9" s="63" t="s">
        <v>569</v>
      </c>
      <c r="D9" s="63" t="s">
        <v>188</v>
      </c>
      <c r="E9" s="13"/>
      <c r="F9" s="13"/>
      <c r="G9" s="20"/>
      <c r="H9" s="20"/>
      <c r="I9" s="20"/>
      <c r="J9" s="20"/>
      <c r="K9" s="20"/>
      <c r="L9" s="20">
        <v>18</v>
      </c>
      <c r="M9" s="20">
        <v>12</v>
      </c>
      <c r="N9" s="20">
        <v>14</v>
      </c>
      <c r="O9" s="20"/>
      <c r="P9" s="20">
        <v>16</v>
      </c>
      <c r="Q9" s="20">
        <v>20</v>
      </c>
      <c r="R9" s="20">
        <v>25</v>
      </c>
      <c r="S9" s="14">
        <f t="shared" ref="S9:S40" si="0">SUM(E9:R9)</f>
        <v>105</v>
      </c>
      <c r="U9" s="16">
        <f>COUNT(E9:Q9)</f>
        <v>5</v>
      </c>
      <c r="V9" s="16">
        <f>IF(U9&gt;5,"  huom",0)</f>
        <v>0</v>
      </c>
    </row>
    <row r="10" spans="1:22" x14ac:dyDescent="0.45">
      <c r="A10" s="16">
        <v>2</v>
      </c>
      <c r="B10" s="12" t="s">
        <v>154</v>
      </c>
      <c r="C10" s="12" t="s">
        <v>155</v>
      </c>
      <c r="D10" s="45" t="s">
        <v>156</v>
      </c>
      <c r="E10" s="20">
        <v>18</v>
      </c>
      <c r="F10" s="20"/>
      <c r="G10" s="20"/>
      <c r="H10" s="20"/>
      <c r="I10" s="20">
        <v>18</v>
      </c>
      <c r="J10" s="20">
        <v>20</v>
      </c>
      <c r="K10" s="20"/>
      <c r="L10" s="20">
        <v>11</v>
      </c>
      <c r="M10" s="20"/>
      <c r="N10" s="20"/>
      <c r="O10" s="20">
        <v>16</v>
      </c>
      <c r="P10" s="20"/>
      <c r="Q10" s="20"/>
      <c r="R10" s="20">
        <v>18</v>
      </c>
      <c r="S10" s="14">
        <f t="shared" si="0"/>
        <v>101</v>
      </c>
      <c r="U10" s="16">
        <f t="shared" ref="U10:U73" si="1">COUNT(E10:Q10)</f>
        <v>5</v>
      </c>
      <c r="V10" s="16">
        <f t="shared" ref="V10:V73" si="2">IF(U10&gt;5,"  huom",0)</f>
        <v>0</v>
      </c>
    </row>
    <row r="11" spans="1:22" x14ac:dyDescent="0.45">
      <c r="A11" s="16">
        <v>3</v>
      </c>
      <c r="B11" s="12" t="s">
        <v>199</v>
      </c>
      <c r="C11" s="12" t="s">
        <v>198</v>
      </c>
      <c r="D11" s="45" t="s">
        <v>197</v>
      </c>
      <c r="E11" s="72"/>
      <c r="F11" s="20">
        <v>11</v>
      </c>
      <c r="G11" s="20">
        <v>15</v>
      </c>
      <c r="H11" s="95" t="s">
        <v>576</v>
      </c>
      <c r="I11" s="20"/>
      <c r="J11" s="20"/>
      <c r="K11" s="20"/>
      <c r="L11" s="20">
        <v>13</v>
      </c>
      <c r="M11" s="20"/>
      <c r="N11" s="20">
        <v>10</v>
      </c>
      <c r="O11" s="20"/>
      <c r="P11" s="20"/>
      <c r="Q11" s="20">
        <v>18</v>
      </c>
      <c r="R11" s="20">
        <v>30</v>
      </c>
      <c r="S11" s="14">
        <f t="shared" si="0"/>
        <v>97</v>
      </c>
      <c r="U11" s="16">
        <f t="shared" si="1"/>
        <v>5</v>
      </c>
      <c r="V11" s="16">
        <f t="shared" si="2"/>
        <v>0</v>
      </c>
    </row>
    <row r="12" spans="1:22" x14ac:dyDescent="0.45">
      <c r="A12" s="53">
        <v>4</v>
      </c>
      <c r="B12" s="12" t="s">
        <v>212</v>
      </c>
      <c r="C12" s="12" t="s">
        <v>211</v>
      </c>
      <c r="D12" s="45" t="s">
        <v>210</v>
      </c>
      <c r="E12" s="72"/>
      <c r="F12" s="21">
        <v>18</v>
      </c>
      <c r="G12" s="20">
        <v>20</v>
      </c>
      <c r="H12" s="20">
        <v>18</v>
      </c>
      <c r="I12" s="20"/>
      <c r="J12" s="20"/>
      <c r="K12" s="20"/>
      <c r="L12" s="20">
        <v>16</v>
      </c>
      <c r="M12" s="20"/>
      <c r="N12" s="20"/>
      <c r="O12" s="20"/>
      <c r="P12" s="20">
        <v>8</v>
      </c>
      <c r="Q12" s="20"/>
      <c r="R12" s="20">
        <v>9</v>
      </c>
      <c r="S12" s="14">
        <f t="shared" si="0"/>
        <v>89</v>
      </c>
      <c r="U12" s="16">
        <f t="shared" si="1"/>
        <v>5</v>
      </c>
      <c r="V12" s="16">
        <f t="shared" si="2"/>
        <v>0</v>
      </c>
    </row>
    <row r="13" spans="1:22" x14ac:dyDescent="0.45">
      <c r="A13" s="53">
        <v>5</v>
      </c>
      <c r="B13" s="63" t="s">
        <v>488</v>
      </c>
      <c r="C13" s="63" t="s">
        <v>489</v>
      </c>
      <c r="D13" s="64" t="s">
        <v>490</v>
      </c>
      <c r="E13" s="20"/>
      <c r="F13" s="20"/>
      <c r="G13" s="20"/>
      <c r="H13" s="20">
        <v>18</v>
      </c>
      <c r="I13" s="20"/>
      <c r="J13" s="20">
        <v>18</v>
      </c>
      <c r="K13" s="20"/>
      <c r="L13" s="20"/>
      <c r="M13" s="20">
        <v>15</v>
      </c>
      <c r="N13" s="20"/>
      <c r="O13" s="20"/>
      <c r="P13" s="20">
        <v>2</v>
      </c>
      <c r="Q13" s="20">
        <v>12</v>
      </c>
      <c r="R13" s="20">
        <v>22</v>
      </c>
      <c r="S13" s="14">
        <f t="shared" si="0"/>
        <v>87</v>
      </c>
      <c r="U13" s="16">
        <f t="shared" si="1"/>
        <v>5</v>
      </c>
      <c r="V13" s="16">
        <f t="shared" si="2"/>
        <v>0</v>
      </c>
    </row>
    <row r="14" spans="1:22" x14ac:dyDescent="0.45">
      <c r="A14" s="53">
        <v>6</v>
      </c>
      <c r="B14" s="19" t="s">
        <v>421</v>
      </c>
      <c r="C14" s="19" t="s">
        <v>422</v>
      </c>
      <c r="D14" s="19" t="s">
        <v>313</v>
      </c>
      <c r="E14" s="72"/>
      <c r="F14" s="13"/>
      <c r="G14" s="13">
        <v>16</v>
      </c>
      <c r="H14" s="13">
        <v>8</v>
      </c>
      <c r="I14" s="13"/>
      <c r="J14" s="13"/>
      <c r="K14" s="13"/>
      <c r="L14" s="13"/>
      <c r="M14" s="13">
        <v>13</v>
      </c>
      <c r="N14" s="46" t="s">
        <v>567</v>
      </c>
      <c r="O14" s="13"/>
      <c r="P14" s="13">
        <v>18</v>
      </c>
      <c r="Q14" s="13">
        <v>10</v>
      </c>
      <c r="R14" s="13">
        <v>16</v>
      </c>
      <c r="S14" s="14">
        <f t="shared" si="0"/>
        <v>81</v>
      </c>
      <c r="U14" s="16">
        <f t="shared" si="1"/>
        <v>5</v>
      </c>
      <c r="V14" s="16">
        <f t="shared" si="2"/>
        <v>0</v>
      </c>
    </row>
    <row r="15" spans="1:22" x14ac:dyDescent="0.45">
      <c r="B15" s="12" t="s">
        <v>157</v>
      </c>
      <c r="C15" s="12" t="s">
        <v>159</v>
      </c>
      <c r="D15" s="12" t="s">
        <v>153</v>
      </c>
      <c r="E15" s="13">
        <v>16</v>
      </c>
      <c r="F15" s="13"/>
      <c r="G15" s="13"/>
      <c r="H15" s="13"/>
      <c r="I15" s="13">
        <v>15</v>
      </c>
      <c r="J15" s="13"/>
      <c r="K15" s="13"/>
      <c r="L15" s="13">
        <v>8</v>
      </c>
      <c r="M15" s="13"/>
      <c r="N15" s="13"/>
      <c r="O15" s="13">
        <v>20</v>
      </c>
      <c r="P15" s="46" t="s">
        <v>615</v>
      </c>
      <c r="Q15" s="13">
        <v>9</v>
      </c>
      <c r="R15" s="13">
        <v>10</v>
      </c>
      <c r="S15" s="14">
        <f t="shared" si="0"/>
        <v>78</v>
      </c>
      <c r="U15" s="16">
        <f t="shared" si="1"/>
        <v>5</v>
      </c>
      <c r="V15" s="16">
        <f t="shared" si="2"/>
        <v>0</v>
      </c>
    </row>
    <row r="16" spans="1:22" x14ac:dyDescent="0.45">
      <c r="B16" s="63" t="s">
        <v>568</v>
      </c>
      <c r="C16" s="63" t="s">
        <v>582</v>
      </c>
      <c r="D16" s="64" t="s">
        <v>188</v>
      </c>
      <c r="E16" s="13"/>
      <c r="F16" s="13"/>
      <c r="G16" s="13"/>
      <c r="H16" s="13"/>
      <c r="I16" s="13"/>
      <c r="J16" s="13"/>
      <c r="K16" s="13"/>
      <c r="L16" s="13"/>
      <c r="M16" s="13">
        <v>20</v>
      </c>
      <c r="N16" s="13">
        <v>16</v>
      </c>
      <c r="O16" s="13"/>
      <c r="P16" s="13">
        <v>11</v>
      </c>
      <c r="Q16" s="13">
        <v>16</v>
      </c>
      <c r="R16" s="13"/>
      <c r="S16" s="14">
        <f t="shared" si="0"/>
        <v>63</v>
      </c>
      <c r="U16" s="16">
        <f t="shared" si="1"/>
        <v>4</v>
      </c>
      <c r="V16" s="16">
        <f t="shared" si="2"/>
        <v>0</v>
      </c>
    </row>
    <row r="17" spans="2:22" x14ac:dyDescent="0.45">
      <c r="B17" s="63" t="s">
        <v>426</v>
      </c>
      <c r="C17" s="63" t="s">
        <v>427</v>
      </c>
      <c r="D17" s="64" t="s">
        <v>428</v>
      </c>
      <c r="E17" s="13"/>
      <c r="F17" s="67"/>
      <c r="G17" s="20">
        <v>12</v>
      </c>
      <c r="H17" s="20">
        <v>18</v>
      </c>
      <c r="I17" s="20"/>
      <c r="J17" s="20"/>
      <c r="K17" s="20"/>
      <c r="L17" s="20">
        <v>15</v>
      </c>
      <c r="M17" s="20"/>
      <c r="N17" s="20">
        <v>4</v>
      </c>
      <c r="O17" s="20"/>
      <c r="P17" s="20">
        <v>9</v>
      </c>
      <c r="Q17" s="20"/>
      <c r="R17" s="20"/>
      <c r="S17" s="14">
        <f t="shared" si="0"/>
        <v>58</v>
      </c>
      <c r="U17" s="16">
        <f t="shared" si="1"/>
        <v>5</v>
      </c>
      <c r="V17" s="16">
        <f t="shared" si="2"/>
        <v>0</v>
      </c>
    </row>
    <row r="18" spans="2:22" x14ac:dyDescent="0.45">
      <c r="B18" s="63" t="s">
        <v>503</v>
      </c>
      <c r="C18" s="63" t="s">
        <v>504</v>
      </c>
      <c r="D18" s="63" t="s">
        <v>490</v>
      </c>
      <c r="E18" s="13"/>
      <c r="F18" s="20"/>
      <c r="G18" s="20"/>
      <c r="H18" s="20">
        <v>1</v>
      </c>
      <c r="I18" s="20"/>
      <c r="J18" s="20">
        <v>16</v>
      </c>
      <c r="K18" s="20"/>
      <c r="L18" s="20">
        <v>20</v>
      </c>
      <c r="M18" s="20"/>
      <c r="N18" s="20"/>
      <c r="O18" s="20"/>
      <c r="P18" s="20"/>
      <c r="Q18" s="20">
        <v>5</v>
      </c>
      <c r="R18" s="20">
        <v>12</v>
      </c>
      <c r="S18" s="14">
        <f t="shared" si="0"/>
        <v>54</v>
      </c>
      <c r="U18" s="16">
        <f t="shared" si="1"/>
        <v>4</v>
      </c>
      <c r="V18" s="16">
        <f t="shared" si="2"/>
        <v>0</v>
      </c>
    </row>
    <row r="19" spans="2:22" x14ac:dyDescent="0.45">
      <c r="B19" s="12" t="s">
        <v>152</v>
      </c>
      <c r="C19" s="12" t="s">
        <v>158</v>
      </c>
      <c r="D19" s="45" t="s">
        <v>153</v>
      </c>
      <c r="E19" s="20">
        <v>20</v>
      </c>
      <c r="F19" s="20">
        <v>14</v>
      </c>
      <c r="G19" s="20"/>
      <c r="H19" s="20"/>
      <c r="I19" s="20">
        <v>16</v>
      </c>
      <c r="J19" s="20"/>
      <c r="K19" s="20"/>
      <c r="L19" s="20"/>
      <c r="M19" s="20"/>
      <c r="N19" s="20"/>
      <c r="O19" s="20"/>
      <c r="P19" s="20"/>
      <c r="Q19" s="20"/>
      <c r="R19" s="20"/>
      <c r="S19" s="14">
        <f t="shared" si="0"/>
        <v>50</v>
      </c>
      <c r="U19" s="16">
        <f t="shared" si="1"/>
        <v>3</v>
      </c>
      <c r="V19" s="16">
        <f t="shared" si="2"/>
        <v>0</v>
      </c>
    </row>
    <row r="20" spans="2:22" x14ac:dyDescent="0.45">
      <c r="B20" s="12" t="s">
        <v>172</v>
      </c>
      <c r="C20" s="12" t="s">
        <v>171</v>
      </c>
      <c r="D20" s="45" t="s">
        <v>170</v>
      </c>
      <c r="E20" s="72"/>
      <c r="F20" s="20">
        <v>2</v>
      </c>
      <c r="G20" s="20">
        <v>5</v>
      </c>
      <c r="H20" s="20">
        <v>14</v>
      </c>
      <c r="I20" s="20"/>
      <c r="J20" s="20"/>
      <c r="K20" s="20"/>
      <c r="L20" s="20">
        <v>7</v>
      </c>
      <c r="M20" s="20">
        <v>15</v>
      </c>
      <c r="N20" s="46" t="s">
        <v>612</v>
      </c>
      <c r="O20" s="20"/>
      <c r="P20" s="20"/>
      <c r="Q20" s="20"/>
      <c r="R20" s="20"/>
      <c r="S20" s="14">
        <f t="shared" si="0"/>
        <v>43</v>
      </c>
      <c r="U20" s="16">
        <f t="shared" si="1"/>
        <v>5</v>
      </c>
      <c r="V20" s="16">
        <f t="shared" si="2"/>
        <v>0</v>
      </c>
    </row>
    <row r="21" spans="2:22" x14ac:dyDescent="0.45">
      <c r="B21" s="63" t="s">
        <v>199</v>
      </c>
      <c r="C21" s="63" t="s">
        <v>429</v>
      </c>
      <c r="D21" s="64" t="s">
        <v>197</v>
      </c>
      <c r="E21" s="20"/>
      <c r="F21" s="20"/>
      <c r="G21" s="20">
        <v>7</v>
      </c>
      <c r="H21" s="20">
        <v>0</v>
      </c>
      <c r="I21" s="20"/>
      <c r="J21" s="20"/>
      <c r="K21" s="20"/>
      <c r="L21" s="20">
        <v>14</v>
      </c>
      <c r="M21" s="20">
        <v>5</v>
      </c>
      <c r="N21" s="20"/>
      <c r="O21" s="20"/>
      <c r="P21" s="20">
        <v>2</v>
      </c>
      <c r="Q21" s="20"/>
      <c r="R21" s="20">
        <v>15</v>
      </c>
      <c r="S21" s="14">
        <f t="shared" si="0"/>
        <v>43</v>
      </c>
      <c r="U21" s="16">
        <f t="shared" si="1"/>
        <v>5</v>
      </c>
      <c r="V21" s="16">
        <f t="shared" si="2"/>
        <v>0</v>
      </c>
    </row>
    <row r="22" spans="2:22" x14ac:dyDescent="0.45">
      <c r="B22" s="12" t="s">
        <v>208</v>
      </c>
      <c r="C22" s="12" t="s">
        <v>207</v>
      </c>
      <c r="D22" s="45" t="s">
        <v>206</v>
      </c>
      <c r="E22" s="94"/>
      <c r="F22" s="20">
        <v>15</v>
      </c>
      <c r="G22" s="13">
        <v>11</v>
      </c>
      <c r="H22" s="94"/>
      <c r="I22" s="13"/>
      <c r="J22" s="94"/>
      <c r="K22" s="13"/>
      <c r="L22" s="13"/>
      <c r="M22" s="94"/>
      <c r="N22" s="13"/>
      <c r="O22" s="13"/>
      <c r="P22" s="94"/>
      <c r="Q22" s="13">
        <v>15</v>
      </c>
      <c r="R22" s="13"/>
      <c r="S22" s="14">
        <f t="shared" si="0"/>
        <v>41</v>
      </c>
      <c r="U22" s="16">
        <f t="shared" si="1"/>
        <v>3</v>
      </c>
      <c r="V22" s="16">
        <f t="shared" si="2"/>
        <v>0</v>
      </c>
    </row>
    <row r="23" spans="2:22" x14ac:dyDescent="0.45">
      <c r="B23" s="63" t="s">
        <v>190</v>
      </c>
      <c r="C23" s="63" t="s">
        <v>571</v>
      </c>
      <c r="D23" s="64" t="s">
        <v>188</v>
      </c>
      <c r="E23" s="13"/>
      <c r="F23" s="20"/>
      <c r="G23" s="13"/>
      <c r="H23" s="13"/>
      <c r="I23" s="13"/>
      <c r="J23" s="13"/>
      <c r="K23" s="13"/>
      <c r="L23" s="20">
        <v>5</v>
      </c>
      <c r="M23" s="13">
        <v>10</v>
      </c>
      <c r="N23" s="13"/>
      <c r="O23" s="13"/>
      <c r="P23" s="13">
        <v>13</v>
      </c>
      <c r="Q23" s="13"/>
      <c r="R23" s="13">
        <v>13</v>
      </c>
      <c r="S23" s="14">
        <f t="shared" si="0"/>
        <v>41</v>
      </c>
      <c r="U23" s="16">
        <f t="shared" si="1"/>
        <v>3</v>
      </c>
      <c r="V23" s="16">
        <f t="shared" si="2"/>
        <v>0</v>
      </c>
    </row>
    <row r="24" spans="2:22" x14ac:dyDescent="0.45">
      <c r="B24" s="12" t="s">
        <v>180</v>
      </c>
      <c r="C24" s="12" t="s">
        <v>179</v>
      </c>
      <c r="D24" s="45" t="s">
        <v>178</v>
      </c>
      <c r="E24" s="72"/>
      <c r="F24" s="13">
        <v>4</v>
      </c>
      <c r="G24" s="20">
        <v>3</v>
      </c>
      <c r="H24" s="46" t="s">
        <v>635</v>
      </c>
      <c r="I24" s="20"/>
      <c r="J24" s="20"/>
      <c r="K24" s="20"/>
      <c r="L24" s="20"/>
      <c r="M24" s="20"/>
      <c r="N24" s="20">
        <v>9</v>
      </c>
      <c r="O24" s="20"/>
      <c r="P24" s="20">
        <v>5</v>
      </c>
      <c r="Q24" s="20">
        <v>4</v>
      </c>
      <c r="R24" s="20">
        <v>14</v>
      </c>
      <c r="S24" s="14">
        <f t="shared" si="0"/>
        <v>39</v>
      </c>
      <c r="U24" s="16">
        <f t="shared" si="1"/>
        <v>5</v>
      </c>
      <c r="V24" s="16">
        <f t="shared" si="2"/>
        <v>0</v>
      </c>
    </row>
    <row r="25" spans="2:22" x14ac:dyDescent="0.45">
      <c r="B25" s="63" t="s">
        <v>432</v>
      </c>
      <c r="C25" s="63" t="s">
        <v>433</v>
      </c>
      <c r="D25" s="64" t="s">
        <v>405</v>
      </c>
      <c r="E25" s="20"/>
      <c r="F25" s="20"/>
      <c r="G25" s="20">
        <v>4</v>
      </c>
      <c r="H25" s="66">
        <v>20</v>
      </c>
      <c r="I25" s="20"/>
      <c r="J25" s="20"/>
      <c r="K25" s="20"/>
      <c r="L25" s="20"/>
      <c r="M25" s="20">
        <v>12</v>
      </c>
      <c r="N25" s="20"/>
      <c r="O25" s="20"/>
      <c r="P25" s="20"/>
      <c r="Q25" s="20"/>
      <c r="R25" s="20"/>
      <c r="S25" s="14">
        <f t="shared" si="0"/>
        <v>36</v>
      </c>
      <c r="U25" s="16">
        <f t="shared" si="1"/>
        <v>3</v>
      </c>
      <c r="V25" s="16">
        <f t="shared" si="2"/>
        <v>0</v>
      </c>
    </row>
    <row r="26" spans="2:22" x14ac:dyDescent="0.45">
      <c r="B26" s="12" t="s">
        <v>185</v>
      </c>
      <c r="C26" s="12" t="s">
        <v>184</v>
      </c>
      <c r="D26" s="45" t="s">
        <v>97</v>
      </c>
      <c r="E26" s="72"/>
      <c r="F26" s="20">
        <v>6</v>
      </c>
      <c r="G26" s="20"/>
      <c r="H26" s="20"/>
      <c r="I26" s="20"/>
      <c r="J26" s="20"/>
      <c r="K26" s="20"/>
      <c r="L26" s="20"/>
      <c r="M26" s="20"/>
      <c r="N26" s="20">
        <v>6</v>
      </c>
      <c r="O26" s="20"/>
      <c r="P26" s="20">
        <v>12</v>
      </c>
      <c r="Q26" s="20">
        <v>11</v>
      </c>
      <c r="R26" s="20"/>
      <c r="S26" s="14">
        <f t="shared" si="0"/>
        <v>35</v>
      </c>
      <c r="U26" s="16">
        <f t="shared" si="1"/>
        <v>4</v>
      </c>
      <c r="V26" s="16">
        <f t="shared" si="2"/>
        <v>0</v>
      </c>
    </row>
    <row r="27" spans="2:22" x14ac:dyDescent="0.45">
      <c r="B27" s="12" t="s">
        <v>187</v>
      </c>
      <c r="C27" s="12" t="s">
        <v>209</v>
      </c>
      <c r="D27" s="45" t="s">
        <v>100</v>
      </c>
      <c r="E27" s="72"/>
      <c r="F27" s="13">
        <v>16</v>
      </c>
      <c r="G27" s="20"/>
      <c r="H27" s="20">
        <v>7</v>
      </c>
      <c r="I27" s="20"/>
      <c r="J27" s="20"/>
      <c r="K27" s="20"/>
      <c r="L27" s="20"/>
      <c r="M27" s="20"/>
      <c r="N27" s="20">
        <v>11</v>
      </c>
      <c r="O27" s="20"/>
      <c r="P27" s="20"/>
      <c r="Q27" s="20"/>
      <c r="R27" s="20"/>
      <c r="S27" s="14">
        <f t="shared" si="0"/>
        <v>34</v>
      </c>
      <c r="U27" s="16">
        <f t="shared" si="1"/>
        <v>3</v>
      </c>
      <c r="V27" s="16">
        <f t="shared" si="2"/>
        <v>0</v>
      </c>
    </row>
    <row r="28" spans="2:22" x14ac:dyDescent="0.45">
      <c r="B28" s="63" t="s">
        <v>474</v>
      </c>
      <c r="C28" s="63" t="s">
        <v>475</v>
      </c>
      <c r="D28" s="63" t="s">
        <v>156</v>
      </c>
      <c r="E28" s="94"/>
      <c r="F28" s="13"/>
      <c r="G28" s="13"/>
      <c r="H28" s="94"/>
      <c r="I28" s="13">
        <v>14</v>
      </c>
      <c r="J28" s="94"/>
      <c r="K28" s="13"/>
      <c r="L28" s="13"/>
      <c r="M28" s="94"/>
      <c r="N28" s="13"/>
      <c r="O28" s="13">
        <v>20</v>
      </c>
      <c r="P28" s="94"/>
      <c r="Q28" s="13"/>
      <c r="R28" s="13"/>
      <c r="S28" s="14">
        <f t="shared" si="0"/>
        <v>34</v>
      </c>
      <c r="U28" s="16">
        <f t="shared" si="1"/>
        <v>2</v>
      </c>
      <c r="V28" s="16">
        <f t="shared" si="2"/>
        <v>0</v>
      </c>
    </row>
    <row r="29" spans="2:22" x14ac:dyDescent="0.45">
      <c r="B29" s="12" t="s">
        <v>196</v>
      </c>
      <c r="C29" s="12" t="s">
        <v>195</v>
      </c>
      <c r="D29" s="45" t="s">
        <v>194</v>
      </c>
      <c r="E29" s="72"/>
      <c r="F29" s="20">
        <v>10</v>
      </c>
      <c r="G29" s="20">
        <v>18</v>
      </c>
      <c r="H29" s="20">
        <v>1</v>
      </c>
      <c r="I29" s="20"/>
      <c r="J29" s="46"/>
      <c r="K29" s="20"/>
      <c r="L29" s="20"/>
      <c r="M29" s="20"/>
      <c r="N29" s="20">
        <v>3</v>
      </c>
      <c r="O29" s="20"/>
      <c r="P29" s="20"/>
      <c r="Q29" s="20"/>
      <c r="R29" s="20"/>
      <c r="S29" s="14">
        <f t="shared" si="0"/>
        <v>32</v>
      </c>
      <c r="U29" s="16">
        <f t="shared" si="1"/>
        <v>4</v>
      </c>
      <c r="V29" s="16">
        <f t="shared" si="2"/>
        <v>0</v>
      </c>
    </row>
    <row r="30" spans="2:22" x14ac:dyDescent="0.45">
      <c r="B30" s="63" t="s">
        <v>196</v>
      </c>
      <c r="C30" s="63" t="s">
        <v>491</v>
      </c>
      <c r="D30" s="63" t="s">
        <v>194</v>
      </c>
      <c r="E30" s="13"/>
      <c r="F30" s="20"/>
      <c r="G30" s="20"/>
      <c r="H30" s="20">
        <v>14</v>
      </c>
      <c r="I30" s="20"/>
      <c r="J30" s="20"/>
      <c r="K30" s="20"/>
      <c r="L30" s="20"/>
      <c r="M30" s="20"/>
      <c r="N30" s="20">
        <v>18</v>
      </c>
      <c r="O30" s="20"/>
      <c r="P30" s="20"/>
      <c r="Q30" s="20"/>
      <c r="R30" s="20"/>
      <c r="S30" s="14">
        <f t="shared" si="0"/>
        <v>32</v>
      </c>
      <c r="U30" s="16">
        <f t="shared" si="1"/>
        <v>2</v>
      </c>
      <c r="V30" s="16">
        <f t="shared" si="2"/>
        <v>0</v>
      </c>
    </row>
    <row r="31" spans="2:22" x14ac:dyDescent="0.45">
      <c r="B31" s="12" t="s">
        <v>193</v>
      </c>
      <c r="C31" s="12" t="s">
        <v>192</v>
      </c>
      <c r="D31" s="45" t="s">
        <v>191</v>
      </c>
      <c r="E31" s="72"/>
      <c r="F31" s="20">
        <v>9</v>
      </c>
      <c r="G31" s="13">
        <v>13</v>
      </c>
      <c r="H31" s="13">
        <v>10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4">
        <f t="shared" si="0"/>
        <v>32</v>
      </c>
      <c r="U31" s="16">
        <f t="shared" si="1"/>
        <v>3</v>
      </c>
      <c r="V31" s="16">
        <f t="shared" si="2"/>
        <v>0</v>
      </c>
    </row>
    <row r="32" spans="2:22" x14ac:dyDescent="0.45">
      <c r="B32" s="63" t="s">
        <v>434</v>
      </c>
      <c r="C32" s="63" t="s">
        <v>435</v>
      </c>
      <c r="D32" s="63" t="s">
        <v>142</v>
      </c>
      <c r="E32" s="13"/>
      <c r="F32" s="13"/>
      <c r="G32" s="20">
        <v>9</v>
      </c>
      <c r="H32" s="20">
        <v>1</v>
      </c>
      <c r="I32" s="20"/>
      <c r="J32" s="20"/>
      <c r="K32" s="20"/>
      <c r="L32" s="20"/>
      <c r="M32" s="20">
        <v>4</v>
      </c>
      <c r="N32" s="20"/>
      <c r="O32" s="20"/>
      <c r="P32" s="20">
        <v>7</v>
      </c>
      <c r="Q32" s="20">
        <v>6</v>
      </c>
      <c r="R32" s="20"/>
      <c r="S32" s="14">
        <f t="shared" si="0"/>
        <v>27</v>
      </c>
      <c r="U32" s="16">
        <f t="shared" si="1"/>
        <v>5</v>
      </c>
      <c r="V32" s="16">
        <f t="shared" si="2"/>
        <v>0</v>
      </c>
    </row>
    <row r="33" spans="2:22" x14ac:dyDescent="0.45">
      <c r="B33" s="19" t="s">
        <v>430</v>
      </c>
      <c r="C33" s="19" t="s">
        <v>431</v>
      </c>
      <c r="D33" s="19" t="s">
        <v>97</v>
      </c>
      <c r="E33" s="13"/>
      <c r="F33" s="13"/>
      <c r="G33" s="13">
        <v>6</v>
      </c>
      <c r="H33" s="13">
        <v>0</v>
      </c>
      <c r="I33" s="13"/>
      <c r="J33" s="13"/>
      <c r="K33" s="13"/>
      <c r="L33" s="13">
        <v>9</v>
      </c>
      <c r="M33" s="13"/>
      <c r="N33" s="13"/>
      <c r="O33" s="13"/>
      <c r="P33" s="13"/>
      <c r="Q33" s="13"/>
      <c r="R33" s="13">
        <v>11</v>
      </c>
      <c r="S33" s="14">
        <f t="shared" si="0"/>
        <v>26</v>
      </c>
      <c r="U33" s="16">
        <f t="shared" si="1"/>
        <v>3</v>
      </c>
      <c r="V33" s="16">
        <f t="shared" si="2"/>
        <v>0</v>
      </c>
    </row>
    <row r="34" spans="2:22" x14ac:dyDescent="0.45">
      <c r="B34" s="63" t="s">
        <v>496</v>
      </c>
      <c r="C34" s="63" t="s">
        <v>497</v>
      </c>
      <c r="D34" s="65" t="s">
        <v>498</v>
      </c>
      <c r="E34" s="20"/>
      <c r="F34" s="20"/>
      <c r="G34" s="20"/>
      <c r="H34" s="20">
        <v>6</v>
      </c>
      <c r="I34" s="20"/>
      <c r="J34" s="20"/>
      <c r="K34" s="20"/>
      <c r="L34" s="20"/>
      <c r="M34" s="20">
        <v>16</v>
      </c>
      <c r="N34" s="20"/>
      <c r="O34" s="20"/>
      <c r="P34" s="20"/>
      <c r="Q34" s="20">
        <v>2</v>
      </c>
      <c r="R34" s="20"/>
      <c r="S34" s="14">
        <f t="shared" si="0"/>
        <v>24</v>
      </c>
      <c r="U34" s="16">
        <f t="shared" si="1"/>
        <v>3</v>
      </c>
      <c r="V34" s="16">
        <f t="shared" si="2"/>
        <v>0</v>
      </c>
    </row>
    <row r="35" spans="2:22" x14ac:dyDescent="0.45">
      <c r="B35" s="12" t="s">
        <v>202</v>
      </c>
      <c r="C35" s="12" t="s">
        <v>201</v>
      </c>
      <c r="D35" s="45" t="s">
        <v>200</v>
      </c>
      <c r="E35" s="94"/>
      <c r="F35" s="13">
        <v>12</v>
      </c>
      <c r="G35" s="13">
        <v>10</v>
      </c>
      <c r="H35" s="94"/>
      <c r="I35" s="13"/>
      <c r="J35" s="94"/>
      <c r="K35" s="13"/>
      <c r="L35" s="13"/>
      <c r="M35" s="94"/>
      <c r="N35" s="13"/>
      <c r="O35" s="13"/>
      <c r="P35" s="94"/>
      <c r="Q35" s="13"/>
      <c r="R35" s="13"/>
      <c r="S35" s="14">
        <f t="shared" si="0"/>
        <v>22</v>
      </c>
      <c r="U35" s="16">
        <f t="shared" si="1"/>
        <v>2</v>
      </c>
      <c r="V35" s="16">
        <f t="shared" si="2"/>
        <v>0</v>
      </c>
    </row>
    <row r="36" spans="2:22" x14ac:dyDescent="0.45">
      <c r="B36" s="63" t="s">
        <v>584</v>
      </c>
      <c r="C36" s="63" t="s">
        <v>585</v>
      </c>
      <c r="D36" s="64" t="s">
        <v>400</v>
      </c>
      <c r="E36" s="20"/>
      <c r="F36" s="13"/>
      <c r="G36" s="20"/>
      <c r="H36" s="20"/>
      <c r="I36" s="20"/>
      <c r="J36" s="20"/>
      <c r="K36" s="20"/>
      <c r="L36" s="20"/>
      <c r="M36" s="20">
        <v>9</v>
      </c>
      <c r="N36" s="20">
        <v>7</v>
      </c>
      <c r="O36" s="20"/>
      <c r="P36" s="20">
        <v>4</v>
      </c>
      <c r="Q36" s="20">
        <v>1</v>
      </c>
      <c r="R36" s="20"/>
      <c r="S36" s="14">
        <f t="shared" si="0"/>
        <v>21</v>
      </c>
      <c r="U36" s="16">
        <f t="shared" si="1"/>
        <v>4</v>
      </c>
      <c r="V36" s="16">
        <f t="shared" si="2"/>
        <v>0</v>
      </c>
    </row>
    <row r="37" spans="2:22" x14ac:dyDescent="0.45">
      <c r="B37" s="63" t="s">
        <v>471</v>
      </c>
      <c r="C37" s="63" t="s">
        <v>472</v>
      </c>
      <c r="D37" s="63" t="s">
        <v>473</v>
      </c>
      <c r="E37" s="94"/>
      <c r="F37" s="13"/>
      <c r="G37" s="20"/>
      <c r="H37" s="91"/>
      <c r="I37" s="20">
        <v>20</v>
      </c>
      <c r="J37" s="20"/>
      <c r="K37" s="20"/>
      <c r="L37" s="20"/>
      <c r="M37" s="91"/>
      <c r="N37" s="20"/>
      <c r="O37" s="20"/>
      <c r="P37" s="91"/>
      <c r="Q37" s="20"/>
      <c r="R37" s="20"/>
      <c r="S37" s="14">
        <f t="shared" si="0"/>
        <v>20</v>
      </c>
      <c r="U37" s="16">
        <f t="shared" si="1"/>
        <v>1</v>
      </c>
      <c r="V37" s="16">
        <f t="shared" si="2"/>
        <v>0</v>
      </c>
    </row>
    <row r="38" spans="2:22" x14ac:dyDescent="0.45">
      <c r="B38" s="63" t="s">
        <v>510</v>
      </c>
      <c r="C38" s="63" t="s">
        <v>511</v>
      </c>
      <c r="D38" s="64" t="s">
        <v>386</v>
      </c>
      <c r="E38" s="13"/>
      <c r="F38" s="20"/>
      <c r="G38" s="20"/>
      <c r="H38" s="20">
        <v>0</v>
      </c>
      <c r="I38" s="20"/>
      <c r="J38" s="20"/>
      <c r="K38" s="20"/>
      <c r="L38" s="20">
        <v>12</v>
      </c>
      <c r="M38" s="20">
        <v>8</v>
      </c>
      <c r="N38" s="20"/>
      <c r="O38" s="20"/>
      <c r="P38" s="20"/>
      <c r="Q38" s="20"/>
      <c r="R38" s="20"/>
      <c r="S38" s="14">
        <f t="shared" si="0"/>
        <v>20</v>
      </c>
      <c r="U38" s="16">
        <f t="shared" si="1"/>
        <v>3</v>
      </c>
      <c r="V38" s="16">
        <f t="shared" si="2"/>
        <v>0</v>
      </c>
    </row>
    <row r="39" spans="2:22" x14ac:dyDescent="0.45">
      <c r="B39" s="63" t="s">
        <v>605</v>
      </c>
      <c r="C39" s="63" t="s">
        <v>606</v>
      </c>
      <c r="D39" s="63" t="s">
        <v>296</v>
      </c>
      <c r="E39" s="91"/>
      <c r="F39" s="20"/>
      <c r="G39" s="20"/>
      <c r="H39" s="91"/>
      <c r="I39" s="20"/>
      <c r="J39" s="91"/>
      <c r="K39" s="20"/>
      <c r="L39" s="20"/>
      <c r="M39" s="91"/>
      <c r="N39" s="20">
        <v>20</v>
      </c>
      <c r="O39" s="20"/>
      <c r="P39" s="91"/>
      <c r="Q39" s="20"/>
      <c r="R39" s="20"/>
      <c r="S39" s="14">
        <f t="shared" si="0"/>
        <v>20</v>
      </c>
      <c r="U39" s="16">
        <f t="shared" si="1"/>
        <v>1</v>
      </c>
      <c r="V39" s="16">
        <f t="shared" si="2"/>
        <v>0</v>
      </c>
    </row>
    <row r="40" spans="2:22" x14ac:dyDescent="0.45">
      <c r="B40" s="12" t="s">
        <v>215</v>
      </c>
      <c r="C40" s="12" t="s">
        <v>214</v>
      </c>
      <c r="D40" s="45" t="s">
        <v>213</v>
      </c>
      <c r="E40" s="94"/>
      <c r="F40" s="20">
        <v>20</v>
      </c>
      <c r="G40" s="20"/>
      <c r="H40" s="91"/>
      <c r="I40" s="20"/>
      <c r="J40" s="91"/>
      <c r="K40" s="20"/>
      <c r="L40" s="20"/>
      <c r="M40" s="91"/>
      <c r="N40" s="20"/>
      <c r="O40" s="20"/>
      <c r="P40" s="91"/>
      <c r="Q40" s="20"/>
      <c r="R40" s="20"/>
      <c r="S40" s="14">
        <f t="shared" si="0"/>
        <v>20</v>
      </c>
      <c r="U40" s="16">
        <f t="shared" si="1"/>
        <v>1</v>
      </c>
      <c r="V40" s="16">
        <f t="shared" si="2"/>
        <v>0</v>
      </c>
    </row>
    <row r="41" spans="2:22" x14ac:dyDescent="0.45">
      <c r="B41" s="63" t="s">
        <v>351</v>
      </c>
      <c r="C41" s="63" t="s">
        <v>352</v>
      </c>
      <c r="D41" s="63" t="s">
        <v>142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>
        <v>20</v>
      </c>
      <c r="Q41" s="13"/>
      <c r="R41" s="13"/>
      <c r="S41" s="14">
        <f t="shared" ref="S41:S72" si="3">SUM(E41:R41)</f>
        <v>20</v>
      </c>
      <c r="U41" s="16">
        <f t="shared" si="1"/>
        <v>1</v>
      </c>
      <c r="V41" s="16">
        <f t="shared" si="2"/>
        <v>0</v>
      </c>
    </row>
    <row r="42" spans="2:22" x14ac:dyDescent="0.45">
      <c r="B42" s="63" t="s">
        <v>654</v>
      </c>
      <c r="C42" s="63" t="s">
        <v>655</v>
      </c>
      <c r="D42" s="63" t="s">
        <v>656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>
        <v>20</v>
      </c>
      <c r="S42" s="14">
        <f t="shared" si="3"/>
        <v>20</v>
      </c>
      <c r="U42" s="16">
        <f t="shared" si="1"/>
        <v>0</v>
      </c>
      <c r="V42" s="16">
        <f t="shared" si="2"/>
        <v>0</v>
      </c>
    </row>
    <row r="43" spans="2:22" x14ac:dyDescent="0.45">
      <c r="B43" s="63" t="s">
        <v>268</v>
      </c>
      <c r="C43" s="63" t="s">
        <v>583</v>
      </c>
      <c r="D43" s="64" t="s">
        <v>270</v>
      </c>
      <c r="E43" s="20"/>
      <c r="F43" s="13"/>
      <c r="G43" s="20"/>
      <c r="H43" s="20"/>
      <c r="I43" s="20"/>
      <c r="J43" s="20"/>
      <c r="K43" s="20"/>
      <c r="L43" s="20"/>
      <c r="M43" s="20">
        <v>18</v>
      </c>
      <c r="N43" s="20"/>
      <c r="O43" s="20"/>
      <c r="P43" s="20"/>
      <c r="Q43" s="20"/>
      <c r="R43" s="20"/>
      <c r="S43" s="14">
        <f t="shared" si="3"/>
        <v>18</v>
      </c>
      <c r="U43" s="16">
        <f t="shared" si="1"/>
        <v>1</v>
      </c>
      <c r="V43" s="16">
        <f t="shared" si="2"/>
        <v>0</v>
      </c>
    </row>
    <row r="44" spans="2:22" x14ac:dyDescent="0.45">
      <c r="B44" s="63" t="s">
        <v>594</v>
      </c>
      <c r="C44" s="63" t="s">
        <v>595</v>
      </c>
      <c r="D44" s="64" t="s">
        <v>596</v>
      </c>
      <c r="E44" s="94"/>
      <c r="F44" s="20"/>
      <c r="G44" s="13"/>
      <c r="H44" s="94"/>
      <c r="I44" s="13"/>
      <c r="J44" s="94"/>
      <c r="K44" s="13"/>
      <c r="L44" s="13"/>
      <c r="M44" s="94"/>
      <c r="N44" s="13"/>
      <c r="O44" s="13">
        <v>18</v>
      </c>
      <c r="P44" s="94"/>
      <c r="Q44" s="13"/>
      <c r="R44" s="13"/>
      <c r="S44" s="14">
        <f t="shared" si="3"/>
        <v>18</v>
      </c>
      <c r="U44" s="16">
        <f t="shared" si="1"/>
        <v>1</v>
      </c>
      <c r="V44" s="16">
        <f t="shared" si="2"/>
        <v>0</v>
      </c>
    </row>
    <row r="45" spans="2:22" x14ac:dyDescent="0.45">
      <c r="B45" s="12" t="s">
        <v>187</v>
      </c>
      <c r="C45" s="12" t="s">
        <v>186</v>
      </c>
      <c r="D45" s="45" t="s">
        <v>100</v>
      </c>
      <c r="E45" s="72"/>
      <c r="F45" s="20">
        <v>7</v>
      </c>
      <c r="G45" s="20"/>
      <c r="H45" s="20">
        <v>10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4">
        <f t="shared" si="3"/>
        <v>17</v>
      </c>
      <c r="U45" s="16">
        <f t="shared" si="1"/>
        <v>2</v>
      </c>
      <c r="V45" s="16">
        <f t="shared" si="2"/>
        <v>0</v>
      </c>
    </row>
    <row r="46" spans="2:22" x14ac:dyDescent="0.45">
      <c r="B46" s="12" t="s">
        <v>177</v>
      </c>
      <c r="C46" s="12" t="s">
        <v>176</v>
      </c>
      <c r="D46" s="45" t="s">
        <v>142</v>
      </c>
      <c r="E46" s="94"/>
      <c r="F46" s="20">
        <v>3</v>
      </c>
      <c r="G46" s="13">
        <v>8</v>
      </c>
      <c r="H46" s="94"/>
      <c r="I46" s="13"/>
      <c r="J46" s="94"/>
      <c r="K46" s="13"/>
      <c r="L46" s="13"/>
      <c r="M46" s="94"/>
      <c r="N46" s="13">
        <v>5</v>
      </c>
      <c r="O46" s="13"/>
      <c r="P46" s="94"/>
      <c r="Q46" s="13"/>
      <c r="R46" s="13"/>
      <c r="S46" s="14">
        <f t="shared" si="3"/>
        <v>16</v>
      </c>
      <c r="U46" s="16">
        <f t="shared" si="1"/>
        <v>3</v>
      </c>
      <c r="V46" s="16">
        <f t="shared" si="2"/>
        <v>0</v>
      </c>
    </row>
    <row r="47" spans="2:22" x14ac:dyDescent="0.45">
      <c r="B47" s="63" t="s">
        <v>616</v>
      </c>
      <c r="C47" s="63" t="s">
        <v>617</v>
      </c>
      <c r="D47" s="79" t="s">
        <v>350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>
        <v>16</v>
      </c>
      <c r="Q47" s="13"/>
      <c r="R47" s="13"/>
      <c r="S47" s="14">
        <f t="shared" si="3"/>
        <v>16</v>
      </c>
      <c r="U47" s="16">
        <f t="shared" si="1"/>
        <v>1</v>
      </c>
      <c r="V47" s="16">
        <f t="shared" si="2"/>
        <v>0</v>
      </c>
    </row>
    <row r="48" spans="2:22" x14ac:dyDescent="0.45">
      <c r="B48" s="63" t="s">
        <v>354</v>
      </c>
      <c r="C48" s="63" t="s">
        <v>607</v>
      </c>
      <c r="D48" s="63" t="s">
        <v>258</v>
      </c>
      <c r="E48" s="94"/>
      <c r="F48" s="13"/>
      <c r="G48" s="13"/>
      <c r="H48" s="94"/>
      <c r="I48" s="13"/>
      <c r="J48" s="94"/>
      <c r="K48" s="13"/>
      <c r="L48" s="13"/>
      <c r="M48" s="94"/>
      <c r="N48" s="13">
        <v>15</v>
      </c>
      <c r="O48" s="13"/>
      <c r="P48" s="94"/>
      <c r="Q48" s="13"/>
      <c r="R48" s="13"/>
      <c r="S48" s="14">
        <f t="shared" si="3"/>
        <v>15</v>
      </c>
      <c r="U48" s="16">
        <f t="shared" si="1"/>
        <v>1</v>
      </c>
      <c r="V48" s="16">
        <f t="shared" si="2"/>
        <v>0</v>
      </c>
    </row>
    <row r="49" spans="2:22" x14ac:dyDescent="0.45">
      <c r="B49" s="63" t="s">
        <v>471</v>
      </c>
      <c r="C49" s="63" t="s">
        <v>597</v>
      </c>
      <c r="D49" s="64" t="s">
        <v>473</v>
      </c>
      <c r="E49" s="94"/>
      <c r="F49" s="20"/>
      <c r="G49" s="20"/>
      <c r="H49" s="91"/>
      <c r="I49" s="20"/>
      <c r="J49" s="91"/>
      <c r="K49" s="20"/>
      <c r="L49" s="20"/>
      <c r="M49" s="91"/>
      <c r="N49" s="20"/>
      <c r="O49" s="20">
        <v>15</v>
      </c>
      <c r="P49" s="91"/>
      <c r="Q49" s="20"/>
      <c r="R49" s="20"/>
      <c r="S49" s="14">
        <f t="shared" si="3"/>
        <v>15</v>
      </c>
      <c r="U49" s="16">
        <f t="shared" si="1"/>
        <v>1</v>
      </c>
      <c r="V49" s="16">
        <f t="shared" si="2"/>
        <v>0</v>
      </c>
    </row>
    <row r="50" spans="2:22" x14ac:dyDescent="0.45">
      <c r="B50" s="12" t="s">
        <v>160</v>
      </c>
      <c r="C50" s="12" t="s">
        <v>161</v>
      </c>
      <c r="D50" s="45" t="s">
        <v>162</v>
      </c>
      <c r="E50" s="20">
        <v>0</v>
      </c>
      <c r="F50" s="20"/>
      <c r="G50" s="20"/>
      <c r="H50" s="20"/>
      <c r="I50" s="20"/>
      <c r="J50" s="20">
        <v>0</v>
      </c>
      <c r="K50" s="20"/>
      <c r="L50" s="20"/>
      <c r="M50" s="20"/>
      <c r="N50" s="20"/>
      <c r="O50" s="20">
        <v>14</v>
      </c>
      <c r="P50" s="20"/>
      <c r="Q50" s="20"/>
      <c r="R50" s="20"/>
      <c r="S50" s="14">
        <f t="shared" si="3"/>
        <v>14</v>
      </c>
      <c r="U50" s="16">
        <f t="shared" si="1"/>
        <v>3</v>
      </c>
      <c r="V50" s="16">
        <f t="shared" si="2"/>
        <v>0</v>
      </c>
    </row>
    <row r="51" spans="2:22" x14ac:dyDescent="0.45">
      <c r="B51" s="19" t="s">
        <v>423</v>
      </c>
      <c r="C51" s="19" t="s">
        <v>424</v>
      </c>
      <c r="D51" s="19" t="s">
        <v>425</v>
      </c>
      <c r="E51" s="94"/>
      <c r="F51" s="20"/>
      <c r="G51" s="20">
        <v>14</v>
      </c>
      <c r="H51" s="96"/>
      <c r="I51" s="20"/>
      <c r="J51" s="91"/>
      <c r="K51" s="20"/>
      <c r="L51" s="20"/>
      <c r="M51" s="91"/>
      <c r="N51" s="20"/>
      <c r="O51" s="20"/>
      <c r="P51" s="91"/>
      <c r="Q51" s="20"/>
      <c r="R51" s="20"/>
      <c r="S51" s="14">
        <f t="shared" si="3"/>
        <v>14</v>
      </c>
      <c r="U51" s="16">
        <f t="shared" si="1"/>
        <v>1</v>
      </c>
      <c r="V51" s="16">
        <f t="shared" si="2"/>
        <v>0</v>
      </c>
    </row>
    <row r="52" spans="2:22" x14ac:dyDescent="0.45">
      <c r="B52" s="63" t="s">
        <v>492</v>
      </c>
      <c r="C52" s="63" t="s">
        <v>493</v>
      </c>
      <c r="D52" s="64" t="s">
        <v>386</v>
      </c>
      <c r="E52" s="13"/>
      <c r="F52" s="13"/>
      <c r="G52" s="13"/>
      <c r="H52" s="13">
        <v>14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4">
        <f t="shared" si="3"/>
        <v>14</v>
      </c>
      <c r="U52" s="16">
        <f t="shared" si="1"/>
        <v>1</v>
      </c>
      <c r="V52" s="16">
        <f t="shared" si="2"/>
        <v>0</v>
      </c>
    </row>
    <row r="53" spans="2:22" x14ac:dyDescent="0.45">
      <c r="B53" s="63" t="s">
        <v>494</v>
      </c>
      <c r="C53" s="63" t="s">
        <v>495</v>
      </c>
      <c r="D53" s="64" t="s">
        <v>480</v>
      </c>
      <c r="E53" s="13"/>
      <c r="F53" s="13"/>
      <c r="G53" s="13"/>
      <c r="H53" s="13">
        <v>14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>
        <f t="shared" si="3"/>
        <v>14</v>
      </c>
      <c r="U53" s="16">
        <f t="shared" si="1"/>
        <v>1</v>
      </c>
      <c r="V53" s="16">
        <f t="shared" si="2"/>
        <v>0</v>
      </c>
    </row>
    <row r="54" spans="2:22" x14ac:dyDescent="0.45">
      <c r="B54" s="63" t="s">
        <v>618</v>
      </c>
      <c r="C54" s="63" t="s">
        <v>619</v>
      </c>
      <c r="D54" s="65" t="s">
        <v>296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>
        <v>14</v>
      </c>
      <c r="Q54" s="20"/>
      <c r="R54" s="20"/>
      <c r="S54" s="14">
        <f t="shared" si="3"/>
        <v>14</v>
      </c>
      <c r="U54" s="16">
        <f t="shared" si="1"/>
        <v>1</v>
      </c>
      <c r="V54" s="16">
        <f t="shared" si="2"/>
        <v>0</v>
      </c>
    </row>
    <row r="55" spans="2:22" x14ac:dyDescent="0.45">
      <c r="B55" s="63" t="s">
        <v>624</v>
      </c>
      <c r="C55" s="63" t="s">
        <v>625</v>
      </c>
      <c r="D55" s="63" t="s">
        <v>299</v>
      </c>
      <c r="E55" s="94"/>
      <c r="F55" s="20"/>
      <c r="G55" s="20"/>
      <c r="H55" s="91"/>
      <c r="I55" s="20"/>
      <c r="J55" s="91"/>
      <c r="K55" s="20"/>
      <c r="L55" s="20"/>
      <c r="M55" s="91"/>
      <c r="N55" s="20"/>
      <c r="O55" s="20"/>
      <c r="P55" s="91"/>
      <c r="Q55" s="20">
        <v>14</v>
      </c>
      <c r="R55" s="20"/>
      <c r="S55" s="14">
        <f t="shared" si="3"/>
        <v>14</v>
      </c>
      <c r="U55" s="16">
        <f t="shared" si="1"/>
        <v>1</v>
      </c>
      <c r="V55" s="16">
        <f t="shared" si="2"/>
        <v>0</v>
      </c>
    </row>
    <row r="56" spans="2:22" x14ac:dyDescent="0.45">
      <c r="B56" s="63" t="s">
        <v>476</v>
      </c>
      <c r="C56" s="63" t="s">
        <v>477</v>
      </c>
      <c r="D56" s="64" t="s">
        <v>478</v>
      </c>
      <c r="E56" s="94"/>
      <c r="F56" s="13"/>
      <c r="G56" s="13"/>
      <c r="H56" s="94"/>
      <c r="I56" s="13">
        <v>13</v>
      </c>
      <c r="J56" s="94"/>
      <c r="K56" s="13"/>
      <c r="L56" s="13"/>
      <c r="M56" s="94"/>
      <c r="N56" s="13"/>
      <c r="O56" s="13"/>
      <c r="P56" s="94"/>
      <c r="Q56" s="13"/>
      <c r="R56" s="13"/>
      <c r="S56" s="14">
        <f t="shared" si="3"/>
        <v>13</v>
      </c>
      <c r="U56" s="16">
        <f t="shared" si="1"/>
        <v>1</v>
      </c>
      <c r="V56" s="16">
        <f t="shared" si="2"/>
        <v>0</v>
      </c>
    </row>
    <row r="57" spans="2:22" x14ac:dyDescent="0.45">
      <c r="B57" s="63" t="s">
        <v>608</v>
      </c>
      <c r="C57" s="63" t="s">
        <v>609</v>
      </c>
      <c r="D57" s="63" t="s">
        <v>123</v>
      </c>
      <c r="E57" s="94"/>
      <c r="F57" s="13"/>
      <c r="G57" s="20"/>
      <c r="H57" s="91"/>
      <c r="I57" s="20"/>
      <c r="J57" s="91"/>
      <c r="K57" s="20"/>
      <c r="L57" s="20"/>
      <c r="M57" s="91"/>
      <c r="N57" s="20">
        <v>13</v>
      </c>
      <c r="O57" s="20"/>
      <c r="P57" s="91"/>
      <c r="Q57" s="20"/>
      <c r="R57" s="20"/>
      <c r="S57" s="14">
        <f t="shared" si="3"/>
        <v>13</v>
      </c>
      <c r="U57" s="16">
        <f t="shared" si="1"/>
        <v>1</v>
      </c>
      <c r="V57" s="16">
        <f t="shared" si="2"/>
        <v>0</v>
      </c>
    </row>
    <row r="58" spans="2:22" x14ac:dyDescent="0.45">
      <c r="B58" s="12" t="s">
        <v>205</v>
      </c>
      <c r="C58" s="12" t="s">
        <v>204</v>
      </c>
      <c r="D58" s="45" t="s">
        <v>203</v>
      </c>
      <c r="E58" s="72"/>
      <c r="F58" s="20">
        <v>13</v>
      </c>
      <c r="G58" s="20"/>
      <c r="H58" s="20"/>
      <c r="I58" s="20"/>
      <c r="J58" s="20"/>
      <c r="K58" s="20"/>
      <c r="L58" s="20"/>
      <c r="M58" s="20">
        <v>0</v>
      </c>
      <c r="N58" s="20"/>
      <c r="O58" s="20"/>
      <c r="P58" s="20"/>
      <c r="Q58" s="20"/>
      <c r="R58" s="20"/>
      <c r="S58" s="14">
        <f t="shared" si="3"/>
        <v>13</v>
      </c>
      <c r="U58" s="16">
        <f t="shared" si="1"/>
        <v>2</v>
      </c>
      <c r="V58" s="16">
        <f t="shared" si="2"/>
        <v>0</v>
      </c>
    </row>
    <row r="59" spans="2:22" x14ac:dyDescent="0.45">
      <c r="B59" s="19" t="s">
        <v>626</v>
      </c>
      <c r="C59" s="19" t="s">
        <v>627</v>
      </c>
      <c r="D59" s="19" t="s">
        <v>100</v>
      </c>
      <c r="E59" s="94"/>
      <c r="F59" s="72"/>
      <c r="G59" s="13"/>
      <c r="H59" s="94"/>
      <c r="I59" s="13"/>
      <c r="J59" s="94"/>
      <c r="K59" s="13"/>
      <c r="L59" s="13"/>
      <c r="M59" s="94"/>
      <c r="N59" s="13"/>
      <c r="O59" s="13"/>
      <c r="P59" s="94"/>
      <c r="Q59" s="13">
        <v>13</v>
      </c>
      <c r="R59" s="13"/>
      <c r="S59" s="14">
        <f t="shared" si="3"/>
        <v>13</v>
      </c>
      <c r="U59" s="16">
        <f t="shared" si="1"/>
        <v>1</v>
      </c>
      <c r="V59" s="16">
        <f t="shared" si="2"/>
        <v>0</v>
      </c>
    </row>
    <row r="60" spans="2:22" x14ac:dyDescent="0.45">
      <c r="B60" s="63" t="s">
        <v>354</v>
      </c>
      <c r="C60" s="63" t="s">
        <v>610</v>
      </c>
      <c r="D60" s="63" t="s">
        <v>258</v>
      </c>
      <c r="E60" s="94"/>
      <c r="F60" s="13"/>
      <c r="G60" s="13"/>
      <c r="H60" s="94"/>
      <c r="I60" s="13"/>
      <c r="J60" s="94"/>
      <c r="K60" s="13"/>
      <c r="L60" s="13"/>
      <c r="M60" s="94"/>
      <c r="N60" s="13">
        <v>12</v>
      </c>
      <c r="O60" s="13"/>
      <c r="P60" s="94"/>
      <c r="Q60" s="13"/>
      <c r="R60" s="13"/>
      <c r="S60" s="14">
        <f t="shared" si="3"/>
        <v>12</v>
      </c>
      <c r="U60" s="16">
        <f t="shared" si="1"/>
        <v>1</v>
      </c>
      <c r="V60" s="16">
        <f t="shared" si="2"/>
        <v>0</v>
      </c>
    </row>
    <row r="61" spans="2:22" x14ac:dyDescent="0.45">
      <c r="B61" s="12" t="s">
        <v>175</v>
      </c>
      <c r="C61" s="12" t="s">
        <v>174</v>
      </c>
      <c r="D61" s="45" t="s">
        <v>173</v>
      </c>
      <c r="E61" s="72"/>
      <c r="F61" s="20">
        <v>2</v>
      </c>
      <c r="G61" s="13"/>
      <c r="H61" s="13">
        <v>4</v>
      </c>
      <c r="I61" s="13"/>
      <c r="J61" s="13"/>
      <c r="K61" s="13"/>
      <c r="L61" s="13">
        <v>6</v>
      </c>
      <c r="M61" s="13"/>
      <c r="N61" s="13"/>
      <c r="O61" s="13"/>
      <c r="P61" s="13"/>
      <c r="Q61" s="13"/>
      <c r="R61" s="13"/>
      <c r="S61" s="14">
        <f t="shared" si="3"/>
        <v>12</v>
      </c>
      <c r="U61" s="16">
        <f t="shared" si="1"/>
        <v>3</v>
      </c>
      <c r="V61" s="16">
        <f t="shared" si="2"/>
        <v>0</v>
      </c>
    </row>
    <row r="62" spans="2:22" x14ac:dyDescent="0.45">
      <c r="B62" s="63" t="s">
        <v>185</v>
      </c>
      <c r="C62" s="63" t="s">
        <v>570</v>
      </c>
      <c r="D62" s="64" t="s">
        <v>97</v>
      </c>
      <c r="E62" s="94"/>
      <c r="F62" s="20"/>
      <c r="G62" s="13"/>
      <c r="H62" s="94"/>
      <c r="I62" s="13"/>
      <c r="J62" s="94"/>
      <c r="K62" s="13"/>
      <c r="L62" s="13">
        <v>10</v>
      </c>
      <c r="M62" s="94"/>
      <c r="N62" s="13"/>
      <c r="O62" s="13"/>
      <c r="P62" s="94"/>
      <c r="Q62" s="13"/>
      <c r="R62" s="13"/>
      <c r="S62" s="14">
        <f t="shared" si="3"/>
        <v>10</v>
      </c>
      <c r="U62" s="16">
        <f t="shared" si="1"/>
        <v>1</v>
      </c>
      <c r="V62" s="16">
        <f t="shared" si="2"/>
        <v>0</v>
      </c>
    </row>
    <row r="63" spans="2:22" x14ac:dyDescent="0.45">
      <c r="B63" s="63" t="s">
        <v>620</v>
      </c>
      <c r="C63" s="63" t="s">
        <v>621</v>
      </c>
      <c r="D63" s="63" t="s">
        <v>97</v>
      </c>
      <c r="E63" s="13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>
        <v>10</v>
      </c>
      <c r="Q63" s="20"/>
      <c r="R63" s="20"/>
      <c r="S63" s="14">
        <f t="shared" si="3"/>
        <v>10</v>
      </c>
      <c r="U63" s="16">
        <f t="shared" si="1"/>
        <v>1</v>
      </c>
      <c r="V63" s="16">
        <f t="shared" si="2"/>
        <v>0</v>
      </c>
    </row>
    <row r="64" spans="2:22" x14ac:dyDescent="0.45">
      <c r="B64" s="12" t="s">
        <v>190</v>
      </c>
      <c r="C64" s="12" t="s">
        <v>189</v>
      </c>
      <c r="D64" s="45" t="s">
        <v>188</v>
      </c>
      <c r="E64" s="94"/>
      <c r="F64" s="13">
        <v>8</v>
      </c>
      <c r="G64" s="20"/>
      <c r="H64" s="91"/>
      <c r="I64" s="20"/>
      <c r="J64" s="91"/>
      <c r="K64" s="20"/>
      <c r="L64" s="20"/>
      <c r="M64" s="91"/>
      <c r="N64" s="20"/>
      <c r="O64" s="20"/>
      <c r="P64" s="91"/>
      <c r="Q64" s="20"/>
      <c r="R64" s="20"/>
      <c r="S64" s="14">
        <f t="shared" si="3"/>
        <v>8</v>
      </c>
      <c r="U64" s="16">
        <f t="shared" si="1"/>
        <v>1</v>
      </c>
      <c r="V64" s="16">
        <f t="shared" si="2"/>
        <v>0</v>
      </c>
    </row>
    <row r="65" spans="2:22" x14ac:dyDescent="0.45">
      <c r="B65" s="63" t="s">
        <v>492</v>
      </c>
      <c r="C65" s="63" t="s">
        <v>611</v>
      </c>
      <c r="D65" s="65" t="s">
        <v>386</v>
      </c>
      <c r="E65" s="94"/>
      <c r="F65" s="20"/>
      <c r="G65" s="20"/>
      <c r="H65" s="91"/>
      <c r="I65" s="20"/>
      <c r="J65" s="91"/>
      <c r="K65" s="20"/>
      <c r="L65" s="20"/>
      <c r="M65" s="91"/>
      <c r="N65" s="20">
        <v>8</v>
      </c>
      <c r="O65" s="20"/>
      <c r="P65" s="91"/>
      <c r="Q65" s="20"/>
      <c r="R65" s="20"/>
      <c r="S65" s="14">
        <f t="shared" si="3"/>
        <v>8</v>
      </c>
      <c r="U65" s="16">
        <f t="shared" si="1"/>
        <v>1</v>
      </c>
      <c r="V65" s="16">
        <f t="shared" si="2"/>
        <v>0</v>
      </c>
    </row>
    <row r="66" spans="2:22" x14ac:dyDescent="0.45">
      <c r="B66" s="63" t="s">
        <v>205</v>
      </c>
      <c r="C66" s="63" t="s">
        <v>586</v>
      </c>
      <c r="D66" s="64" t="s">
        <v>203</v>
      </c>
      <c r="E66" s="13"/>
      <c r="F66" s="13"/>
      <c r="G66" s="13"/>
      <c r="H66" s="13"/>
      <c r="I66" s="13"/>
      <c r="J66" s="13"/>
      <c r="K66" s="13"/>
      <c r="L66" s="13"/>
      <c r="M66" s="13">
        <v>8</v>
      </c>
      <c r="N66" s="13"/>
      <c r="O66" s="13"/>
      <c r="P66" s="13"/>
      <c r="Q66" s="13"/>
      <c r="R66" s="13"/>
      <c r="S66" s="14">
        <f t="shared" si="3"/>
        <v>8</v>
      </c>
      <c r="U66" s="16">
        <f t="shared" si="1"/>
        <v>1</v>
      </c>
      <c r="V66" s="16">
        <f t="shared" si="2"/>
        <v>0</v>
      </c>
    </row>
    <row r="67" spans="2:22" x14ac:dyDescent="0.45">
      <c r="B67" s="19" t="s">
        <v>628</v>
      </c>
      <c r="C67" s="19" t="s">
        <v>629</v>
      </c>
      <c r="D67" s="19" t="s">
        <v>350</v>
      </c>
      <c r="E67" s="94"/>
      <c r="F67" s="72"/>
      <c r="G67" s="13"/>
      <c r="H67" s="94"/>
      <c r="I67" s="13"/>
      <c r="J67" s="94"/>
      <c r="K67" s="13"/>
      <c r="L67" s="13"/>
      <c r="M67" s="94"/>
      <c r="N67" s="13"/>
      <c r="O67" s="13"/>
      <c r="P67" s="94"/>
      <c r="Q67" s="13">
        <v>8</v>
      </c>
      <c r="R67" s="13"/>
      <c r="S67" s="14">
        <f t="shared" si="3"/>
        <v>8</v>
      </c>
      <c r="U67" s="16">
        <f t="shared" si="1"/>
        <v>1</v>
      </c>
      <c r="V67" s="16">
        <f t="shared" si="2"/>
        <v>0</v>
      </c>
    </row>
    <row r="68" spans="2:22" x14ac:dyDescent="0.45">
      <c r="B68" s="63" t="s">
        <v>624</v>
      </c>
      <c r="C68" s="63" t="s">
        <v>630</v>
      </c>
      <c r="D68" s="64" t="s">
        <v>299</v>
      </c>
      <c r="E68" s="94"/>
      <c r="F68" s="13"/>
      <c r="G68" s="13"/>
      <c r="H68" s="94"/>
      <c r="I68" s="13"/>
      <c r="J68" s="94"/>
      <c r="K68" s="13"/>
      <c r="L68" s="13"/>
      <c r="M68" s="94"/>
      <c r="N68" s="13"/>
      <c r="O68" s="13"/>
      <c r="P68" s="94"/>
      <c r="Q68" s="13">
        <v>7</v>
      </c>
      <c r="R68" s="13"/>
      <c r="S68" s="14">
        <f t="shared" si="3"/>
        <v>7</v>
      </c>
      <c r="U68" s="16">
        <f t="shared" si="1"/>
        <v>1</v>
      </c>
      <c r="V68" s="16">
        <f t="shared" si="2"/>
        <v>0</v>
      </c>
    </row>
    <row r="69" spans="2:22" x14ac:dyDescent="0.45">
      <c r="B69" s="63" t="s">
        <v>587</v>
      </c>
      <c r="C69" s="63" t="s">
        <v>588</v>
      </c>
      <c r="D69" s="64" t="s">
        <v>350</v>
      </c>
      <c r="E69" s="20"/>
      <c r="F69" s="20"/>
      <c r="G69" s="20"/>
      <c r="H69" s="20"/>
      <c r="I69" s="20"/>
      <c r="J69" s="20"/>
      <c r="K69" s="20"/>
      <c r="L69" s="20"/>
      <c r="M69" s="20">
        <v>6</v>
      </c>
      <c r="N69" s="20"/>
      <c r="O69" s="20"/>
      <c r="P69" s="20"/>
      <c r="Q69" s="20"/>
      <c r="R69" s="20"/>
      <c r="S69" s="14">
        <f t="shared" si="3"/>
        <v>6</v>
      </c>
      <c r="U69" s="16">
        <f t="shared" si="1"/>
        <v>1</v>
      </c>
      <c r="V69" s="16">
        <f t="shared" si="2"/>
        <v>0</v>
      </c>
    </row>
    <row r="70" spans="2:22" x14ac:dyDescent="0.45">
      <c r="B70" s="63" t="s">
        <v>622</v>
      </c>
      <c r="C70" s="63" t="s">
        <v>623</v>
      </c>
      <c r="D70" s="63" t="s">
        <v>142</v>
      </c>
      <c r="E70" s="13"/>
      <c r="F70" s="13"/>
      <c r="G70" s="20"/>
      <c r="H70" s="20"/>
      <c r="I70" s="20"/>
      <c r="J70" s="20"/>
      <c r="K70" s="20"/>
      <c r="L70" s="20"/>
      <c r="M70" s="20"/>
      <c r="N70" s="20"/>
      <c r="O70" s="20"/>
      <c r="P70" s="20">
        <v>6</v>
      </c>
      <c r="Q70" s="20"/>
      <c r="R70" s="20"/>
      <c r="S70" s="14">
        <f t="shared" si="3"/>
        <v>6</v>
      </c>
      <c r="U70" s="16">
        <f t="shared" si="1"/>
        <v>1</v>
      </c>
      <c r="V70" s="16">
        <f t="shared" si="2"/>
        <v>0</v>
      </c>
    </row>
    <row r="71" spans="2:22" x14ac:dyDescent="0.45">
      <c r="B71" s="12" t="s">
        <v>183</v>
      </c>
      <c r="C71" s="12" t="s">
        <v>182</v>
      </c>
      <c r="D71" s="45" t="s">
        <v>181</v>
      </c>
      <c r="E71" s="72"/>
      <c r="F71" s="20">
        <v>5</v>
      </c>
      <c r="G71" s="13"/>
      <c r="H71" s="13">
        <v>0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4">
        <f t="shared" si="3"/>
        <v>5</v>
      </c>
      <c r="U71" s="16">
        <f t="shared" si="1"/>
        <v>2</v>
      </c>
      <c r="V71" s="16">
        <f t="shared" si="2"/>
        <v>0</v>
      </c>
    </row>
    <row r="72" spans="2:22" x14ac:dyDescent="0.45">
      <c r="B72" s="63" t="s">
        <v>444</v>
      </c>
      <c r="C72" s="63" t="s">
        <v>499</v>
      </c>
      <c r="D72" s="64" t="s">
        <v>455</v>
      </c>
      <c r="E72" s="13"/>
      <c r="F72" s="13"/>
      <c r="G72" s="13"/>
      <c r="H72" s="13">
        <v>4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4">
        <f t="shared" si="3"/>
        <v>4</v>
      </c>
      <c r="U72" s="16">
        <f t="shared" si="1"/>
        <v>1</v>
      </c>
      <c r="V72" s="16">
        <f t="shared" si="2"/>
        <v>0</v>
      </c>
    </row>
    <row r="73" spans="2:22" x14ac:dyDescent="0.45">
      <c r="B73" s="63" t="s">
        <v>572</v>
      </c>
      <c r="C73" s="63" t="s">
        <v>573</v>
      </c>
      <c r="D73" s="64" t="s">
        <v>296</v>
      </c>
      <c r="E73" s="91"/>
      <c r="F73" s="13"/>
      <c r="G73" s="20"/>
      <c r="H73" s="91"/>
      <c r="I73" s="20"/>
      <c r="J73" s="91"/>
      <c r="K73" s="20"/>
      <c r="L73" s="20">
        <v>4</v>
      </c>
      <c r="M73" s="91"/>
      <c r="N73" s="20"/>
      <c r="O73" s="20"/>
      <c r="P73" s="91"/>
      <c r="Q73" s="20"/>
      <c r="R73" s="20"/>
      <c r="S73" s="14">
        <f t="shared" ref="S73:S84" si="4">SUM(E73:R73)</f>
        <v>4</v>
      </c>
      <c r="U73" s="16">
        <f t="shared" si="1"/>
        <v>1</v>
      </c>
      <c r="V73" s="16">
        <f t="shared" si="2"/>
        <v>0</v>
      </c>
    </row>
    <row r="74" spans="2:22" x14ac:dyDescent="0.45">
      <c r="B74" s="63" t="s">
        <v>500</v>
      </c>
      <c r="C74" s="63" t="s">
        <v>501</v>
      </c>
      <c r="D74" s="64" t="s">
        <v>502</v>
      </c>
      <c r="E74" s="13"/>
      <c r="F74" s="13"/>
      <c r="G74" s="13"/>
      <c r="H74" s="13">
        <v>4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4">
        <f t="shared" si="4"/>
        <v>4</v>
      </c>
      <c r="U74" s="16">
        <f t="shared" ref="U74:U84" si="5">COUNT(E74:Q74)</f>
        <v>1</v>
      </c>
      <c r="V74" s="16">
        <f t="shared" ref="V74:V84" si="6">IF(U74&gt;5,"  huom",0)</f>
        <v>0</v>
      </c>
    </row>
    <row r="75" spans="2:22" x14ac:dyDescent="0.45">
      <c r="B75" s="19" t="s">
        <v>631</v>
      </c>
      <c r="C75" s="19" t="s">
        <v>632</v>
      </c>
      <c r="D75" s="19" t="s">
        <v>299</v>
      </c>
      <c r="E75" s="94"/>
      <c r="F75" s="72"/>
      <c r="G75" s="13"/>
      <c r="H75" s="94"/>
      <c r="I75" s="13"/>
      <c r="J75" s="94"/>
      <c r="K75" s="13"/>
      <c r="L75" s="13"/>
      <c r="M75" s="94"/>
      <c r="N75" s="13"/>
      <c r="O75" s="13"/>
      <c r="P75" s="94"/>
      <c r="Q75" s="13">
        <v>3</v>
      </c>
      <c r="R75" s="13"/>
      <c r="S75" s="14">
        <f t="shared" si="4"/>
        <v>3</v>
      </c>
      <c r="U75" s="16">
        <f t="shared" si="5"/>
        <v>1</v>
      </c>
      <c r="V75" s="16">
        <f t="shared" si="6"/>
        <v>0</v>
      </c>
    </row>
    <row r="76" spans="2:22" x14ac:dyDescent="0.45">
      <c r="B76" s="63" t="s">
        <v>505</v>
      </c>
      <c r="C76" s="63" t="s">
        <v>506</v>
      </c>
      <c r="D76" s="63" t="s">
        <v>507</v>
      </c>
      <c r="E76" s="13"/>
      <c r="F76" s="13"/>
      <c r="G76" s="13"/>
      <c r="H76" s="13">
        <v>1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4">
        <f t="shared" si="4"/>
        <v>1</v>
      </c>
      <c r="U76" s="16">
        <f t="shared" si="5"/>
        <v>1</v>
      </c>
      <c r="V76" s="16">
        <f t="shared" si="6"/>
        <v>0</v>
      </c>
    </row>
    <row r="77" spans="2:22" x14ac:dyDescent="0.45">
      <c r="B77" s="63" t="s">
        <v>512</v>
      </c>
      <c r="C77" s="63" t="s">
        <v>513</v>
      </c>
      <c r="D77" s="65" t="s">
        <v>480</v>
      </c>
      <c r="E77" s="20"/>
      <c r="F77" s="20"/>
      <c r="G77" s="20"/>
      <c r="H77" s="66">
        <v>0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14">
        <f t="shared" si="4"/>
        <v>0</v>
      </c>
      <c r="U77" s="16">
        <f t="shared" si="5"/>
        <v>1</v>
      </c>
      <c r="V77" s="16">
        <f t="shared" si="6"/>
        <v>0</v>
      </c>
    </row>
    <row r="78" spans="2:22" x14ac:dyDescent="0.45">
      <c r="B78" s="12" t="s">
        <v>163</v>
      </c>
      <c r="C78" s="12" t="s">
        <v>164</v>
      </c>
      <c r="D78" s="12" t="s">
        <v>165</v>
      </c>
      <c r="E78" s="21">
        <v>0</v>
      </c>
      <c r="F78" s="20"/>
      <c r="G78" s="20"/>
      <c r="H78" s="20"/>
      <c r="I78" s="20"/>
      <c r="J78" s="20"/>
      <c r="K78" s="20"/>
      <c r="L78" s="20"/>
      <c r="M78" s="13"/>
      <c r="N78" s="20"/>
      <c r="O78" s="20"/>
      <c r="P78" s="20"/>
      <c r="Q78" s="20"/>
      <c r="R78" s="20"/>
      <c r="S78" s="14">
        <f t="shared" si="4"/>
        <v>0</v>
      </c>
      <c r="U78" s="16">
        <f t="shared" si="5"/>
        <v>1</v>
      </c>
      <c r="V78" s="16">
        <f t="shared" si="6"/>
        <v>0</v>
      </c>
    </row>
    <row r="79" spans="2:22" x14ac:dyDescent="0.45">
      <c r="B79" s="63" t="s">
        <v>508</v>
      </c>
      <c r="C79" s="63" t="s">
        <v>509</v>
      </c>
      <c r="D79" s="63" t="s">
        <v>485</v>
      </c>
      <c r="E79" s="13"/>
      <c r="F79" s="20"/>
      <c r="G79" s="20"/>
      <c r="H79" s="20">
        <v>0</v>
      </c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14">
        <f t="shared" si="4"/>
        <v>0</v>
      </c>
      <c r="U79" s="16">
        <f t="shared" si="5"/>
        <v>1</v>
      </c>
      <c r="V79" s="16">
        <f t="shared" si="6"/>
        <v>0</v>
      </c>
    </row>
    <row r="80" spans="2:22" x14ac:dyDescent="0.45">
      <c r="B80" s="63" t="s">
        <v>514</v>
      </c>
      <c r="C80" s="63" t="s">
        <v>515</v>
      </c>
      <c r="D80" s="64" t="s">
        <v>516</v>
      </c>
      <c r="E80" s="13"/>
      <c r="F80" s="13"/>
      <c r="G80" s="20"/>
      <c r="H80" s="20">
        <v>0</v>
      </c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14">
        <f t="shared" si="4"/>
        <v>0</v>
      </c>
      <c r="U80" s="16">
        <f t="shared" si="5"/>
        <v>1</v>
      </c>
      <c r="V80" s="16">
        <f t="shared" si="6"/>
        <v>0</v>
      </c>
    </row>
    <row r="81" spans="2:22" x14ac:dyDescent="0.45">
      <c r="B81" s="63" t="s">
        <v>517</v>
      </c>
      <c r="C81" s="63" t="s">
        <v>518</v>
      </c>
      <c r="D81" s="64" t="s">
        <v>386</v>
      </c>
      <c r="E81" s="13"/>
      <c r="F81" s="13"/>
      <c r="G81" s="20"/>
      <c r="H81" s="20">
        <v>0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14">
        <f t="shared" si="4"/>
        <v>0</v>
      </c>
      <c r="U81" s="16">
        <f t="shared" si="5"/>
        <v>1</v>
      </c>
      <c r="V81" s="16">
        <f t="shared" si="6"/>
        <v>0</v>
      </c>
    </row>
    <row r="82" spans="2:22" x14ac:dyDescent="0.45">
      <c r="B82" s="12" t="s">
        <v>166</v>
      </c>
      <c r="C82" s="12" t="s">
        <v>167</v>
      </c>
      <c r="D82" s="45" t="s">
        <v>168</v>
      </c>
      <c r="E82" s="21">
        <v>0</v>
      </c>
      <c r="F82" s="13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14">
        <f t="shared" si="4"/>
        <v>0</v>
      </c>
      <c r="U82" s="16">
        <f t="shared" si="5"/>
        <v>1</v>
      </c>
      <c r="V82" s="16">
        <f t="shared" si="6"/>
        <v>0</v>
      </c>
    </row>
    <row r="83" spans="2:22" x14ac:dyDescent="0.45">
      <c r="B83" s="63" t="s">
        <v>356</v>
      </c>
      <c r="C83" s="63" t="s">
        <v>519</v>
      </c>
      <c r="D83" s="64" t="s">
        <v>296</v>
      </c>
      <c r="E83" s="20"/>
      <c r="F83" s="20"/>
      <c r="G83" s="20"/>
      <c r="H83" s="20"/>
      <c r="I83" s="20"/>
      <c r="J83" s="20">
        <v>0</v>
      </c>
      <c r="K83" s="20"/>
      <c r="L83" s="20"/>
      <c r="M83" s="20">
        <v>0</v>
      </c>
      <c r="N83" s="20"/>
      <c r="O83" s="20"/>
      <c r="P83" s="20"/>
      <c r="Q83" s="20"/>
      <c r="R83" s="20"/>
      <c r="S83" s="14">
        <f t="shared" si="4"/>
        <v>0</v>
      </c>
      <c r="U83" s="16">
        <f t="shared" si="5"/>
        <v>2</v>
      </c>
      <c r="V83" s="16">
        <f t="shared" si="6"/>
        <v>0</v>
      </c>
    </row>
    <row r="84" spans="2:22" x14ac:dyDescent="0.45">
      <c r="B84" s="63"/>
      <c r="C84" s="63"/>
      <c r="D84" s="63"/>
      <c r="E84" s="13"/>
      <c r="F84" s="13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14">
        <f t="shared" si="4"/>
        <v>0</v>
      </c>
      <c r="U84" s="16">
        <f t="shared" si="5"/>
        <v>0</v>
      </c>
      <c r="V84" s="16">
        <f t="shared" si="6"/>
        <v>0</v>
      </c>
    </row>
  </sheetData>
  <sortState ref="B9:S84">
    <sortCondition descending="1" ref="S9:S84"/>
  </sortState>
  <mergeCells count="1">
    <mergeCell ref="R5:R7"/>
  </mergeCells>
  <pageMargins left="0.31496062992125984" right="0.31496062992125984" top="0.35433070866141736" bottom="0.35433070866141736" header="0.31496062992125984" footer="0.31496062992125984"/>
  <pageSetup paperSize="9" scale="55" orientation="portrait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A5" sqref="A5"/>
    </sheetView>
  </sheetViews>
  <sheetFormatPr defaultColWidth="35.73046875" defaultRowHeight="14.25" x14ac:dyDescent="0.45"/>
  <cols>
    <col min="1" max="1" width="4.86328125" style="16" customWidth="1"/>
    <col min="2" max="2" width="21.59765625" style="16" customWidth="1"/>
    <col min="3" max="3" width="25" style="16" customWidth="1"/>
    <col min="4" max="4" width="9.1328125" style="16" customWidth="1"/>
    <col min="5" max="5" width="12.59765625" style="17" customWidth="1"/>
    <col min="6" max="6" width="9.86328125" style="17" customWidth="1"/>
    <col min="7" max="7" width="9.1328125" style="17" customWidth="1"/>
    <col min="8" max="8" width="9.59765625" style="18" customWidth="1"/>
    <col min="9" max="9" width="9.86328125" style="18" customWidth="1"/>
    <col min="10" max="10" width="10.59765625" style="11" customWidth="1"/>
    <col min="11" max="254" width="9.1328125" style="16" customWidth="1"/>
    <col min="255" max="255" width="28.73046875" style="16" customWidth="1"/>
    <col min="256" max="16384" width="35.73046875" style="16"/>
  </cols>
  <sheetData>
    <row r="1" spans="1:13" ht="18" x14ac:dyDescent="0.55000000000000004">
      <c r="B1" s="68" t="s">
        <v>35</v>
      </c>
    </row>
    <row r="2" spans="1:13" x14ac:dyDescent="0.45">
      <c r="B2" s="9" t="s">
        <v>4</v>
      </c>
    </row>
    <row r="3" spans="1:13" x14ac:dyDescent="0.45">
      <c r="G3" s="44"/>
      <c r="H3" s="44"/>
    </row>
    <row r="4" spans="1:13" x14ac:dyDescent="0.45">
      <c r="B4" s="29" t="s">
        <v>15</v>
      </c>
      <c r="G4" s="44"/>
      <c r="H4" s="44"/>
    </row>
    <row r="5" spans="1:13" ht="28.5" x14ac:dyDescent="0.45">
      <c r="E5" s="34" t="s">
        <v>93</v>
      </c>
      <c r="F5" s="7" t="s">
        <v>9</v>
      </c>
      <c r="G5" s="7" t="s">
        <v>6</v>
      </c>
      <c r="H5" s="8" t="s">
        <v>34</v>
      </c>
      <c r="I5" s="41" t="s">
        <v>78</v>
      </c>
    </row>
    <row r="6" spans="1:13" x14ac:dyDescent="0.45">
      <c r="B6" s="10"/>
      <c r="C6" s="10"/>
      <c r="D6" s="10"/>
      <c r="E6" s="7" t="s">
        <v>61</v>
      </c>
      <c r="F6" s="7" t="s">
        <v>53</v>
      </c>
      <c r="G6" s="7" t="s">
        <v>71</v>
      </c>
      <c r="H6" s="8" t="s">
        <v>77</v>
      </c>
      <c r="I6" s="8" t="s">
        <v>79</v>
      </c>
    </row>
    <row r="7" spans="1:13" x14ac:dyDescent="0.45">
      <c r="B7" s="10" t="s">
        <v>10</v>
      </c>
      <c r="C7" s="10" t="s">
        <v>3</v>
      </c>
      <c r="D7" s="10" t="s">
        <v>1</v>
      </c>
      <c r="E7" s="17" t="s">
        <v>24</v>
      </c>
      <c r="F7" s="17" t="s">
        <v>25</v>
      </c>
      <c r="G7" s="17" t="s">
        <v>26</v>
      </c>
      <c r="H7" s="18" t="s">
        <v>26</v>
      </c>
      <c r="I7" s="18" t="s">
        <v>27</v>
      </c>
      <c r="J7" s="11" t="s">
        <v>11</v>
      </c>
    </row>
    <row r="8" spans="1:13" x14ac:dyDescent="0.45">
      <c r="A8" s="16">
        <v>1</v>
      </c>
      <c r="B8" s="12" t="s">
        <v>411</v>
      </c>
      <c r="C8" s="12" t="s">
        <v>410</v>
      </c>
      <c r="D8" s="45" t="s">
        <v>142</v>
      </c>
      <c r="E8" s="20">
        <v>20</v>
      </c>
      <c r="F8" s="46" t="s">
        <v>604</v>
      </c>
      <c r="G8" s="20">
        <v>20</v>
      </c>
      <c r="H8" s="20">
        <v>20</v>
      </c>
      <c r="I8" s="20">
        <v>30</v>
      </c>
      <c r="J8" s="14">
        <f>SUM(E8:I8)</f>
        <v>90</v>
      </c>
      <c r="M8" s="16">
        <f>COUNT(E8:I8)</f>
        <v>4</v>
      </c>
    </row>
    <row r="9" spans="1:13" x14ac:dyDescent="0.45">
      <c r="A9" s="16">
        <v>2</v>
      </c>
      <c r="B9" s="12" t="s">
        <v>407</v>
      </c>
      <c r="C9" s="12" t="s">
        <v>406</v>
      </c>
      <c r="D9" s="45" t="s">
        <v>405</v>
      </c>
      <c r="E9" s="20">
        <v>13</v>
      </c>
      <c r="F9" s="20">
        <v>20</v>
      </c>
      <c r="G9" s="20"/>
      <c r="H9" s="20">
        <v>18</v>
      </c>
      <c r="I9" s="20">
        <v>25</v>
      </c>
      <c r="J9" s="14">
        <f>SUM(E9:I9)</f>
        <v>76</v>
      </c>
      <c r="M9" s="16">
        <f t="shared" ref="M9:M31" si="0">COUNT(E9:I9)</f>
        <v>4</v>
      </c>
    </row>
    <row r="10" spans="1:13" x14ac:dyDescent="0.45">
      <c r="A10" s="16">
        <v>3</v>
      </c>
      <c r="B10" s="12" t="s">
        <v>118</v>
      </c>
      <c r="C10" s="12" t="s">
        <v>399</v>
      </c>
      <c r="D10" s="45" t="s">
        <v>120</v>
      </c>
      <c r="E10" s="46" t="s">
        <v>563</v>
      </c>
      <c r="F10" s="20">
        <v>10</v>
      </c>
      <c r="G10" s="20">
        <v>16</v>
      </c>
      <c r="H10" s="20">
        <v>15</v>
      </c>
      <c r="I10" s="20">
        <v>22</v>
      </c>
      <c r="J10" s="14">
        <f>SUM(E10:I10)</f>
        <v>63</v>
      </c>
      <c r="M10" s="16">
        <f t="shared" si="0"/>
        <v>4</v>
      </c>
    </row>
    <row r="11" spans="1:13" x14ac:dyDescent="0.45">
      <c r="A11" s="53">
        <v>4</v>
      </c>
      <c r="B11" s="12" t="s">
        <v>398</v>
      </c>
      <c r="C11" s="12" t="s">
        <v>397</v>
      </c>
      <c r="D11" s="45" t="s">
        <v>396</v>
      </c>
      <c r="E11" s="20">
        <v>8</v>
      </c>
      <c r="F11" s="20">
        <v>14</v>
      </c>
      <c r="G11" s="20"/>
      <c r="H11" s="20">
        <v>16</v>
      </c>
      <c r="I11" s="20">
        <v>20</v>
      </c>
      <c r="J11" s="14">
        <f>SUM(E11:I11)</f>
        <v>58</v>
      </c>
      <c r="M11" s="16">
        <f t="shared" si="0"/>
        <v>4</v>
      </c>
    </row>
    <row r="12" spans="1:13" x14ac:dyDescent="0.45">
      <c r="A12" s="53">
        <v>5</v>
      </c>
      <c r="B12" s="12" t="s">
        <v>374</v>
      </c>
      <c r="C12" s="12" t="s">
        <v>375</v>
      </c>
      <c r="D12" s="45" t="s">
        <v>376</v>
      </c>
      <c r="E12" s="20">
        <v>14</v>
      </c>
      <c r="F12" s="20">
        <v>13</v>
      </c>
      <c r="G12" s="20">
        <v>18</v>
      </c>
      <c r="H12" s="20"/>
      <c r="I12" s="20"/>
      <c r="J12" s="14">
        <f>SUM(E12:I12)</f>
        <v>45</v>
      </c>
      <c r="M12" s="16">
        <f t="shared" si="0"/>
        <v>3</v>
      </c>
    </row>
    <row r="13" spans="1:13" x14ac:dyDescent="0.45">
      <c r="B13" s="12" t="s">
        <v>348</v>
      </c>
      <c r="C13" s="12" t="s">
        <v>409</v>
      </c>
      <c r="D13" s="45" t="s">
        <v>350</v>
      </c>
      <c r="E13" s="20">
        <v>16</v>
      </c>
      <c r="F13" s="20">
        <v>15</v>
      </c>
      <c r="G13" s="20"/>
      <c r="H13" s="20"/>
      <c r="I13" s="20"/>
      <c r="J13" s="14">
        <f>SUM(E13:I13)</f>
        <v>31</v>
      </c>
      <c r="M13" s="16">
        <f t="shared" si="0"/>
        <v>2</v>
      </c>
    </row>
    <row r="14" spans="1:13" x14ac:dyDescent="0.45">
      <c r="B14" s="12" t="s">
        <v>253</v>
      </c>
      <c r="C14" s="12" t="s">
        <v>254</v>
      </c>
      <c r="D14" s="45" t="s">
        <v>255</v>
      </c>
      <c r="E14" s="20">
        <v>18</v>
      </c>
      <c r="F14" s="20">
        <v>11</v>
      </c>
      <c r="G14" s="20"/>
      <c r="H14" s="20"/>
      <c r="I14" s="20"/>
      <c r="J14" s="14">
        <f>SUM(E14:I14)</f>
        <v>29</v>
      </c>
      <c r="M14" s="16">
        <f t="shared" si="0"/>
        <v>2</v>
      </c>
    </row>
    <row r="15" spans="1:13" x14ac:dyDescent="0.45">
      <c r="B15" s="12" t="s">
        <v>404</v>
      </c>
      <c r="C15" s="12" t="s">
        <v>403</v>
      </c>
      <c r="D15" s="45" t="s">
        <v>191</v>
      </c>
      <c r="E15" s="20">
        <v>12</v>
      </c>
      <c r="F15" s="20">
        <v>16</v>
      </c>
      <c r="G15" s="20"/>
      <c r="H15" s="20"/>
      <c r="I15" s="20"/>
      <c r="J15" s="14">
        <f>SUM(E15:I15)</f>
        <v>28</v>
      </c>
      <c r="M15" s="16">
        <f t="shared" si="0"/>
        <v>2</v>
      </c>
    </row>
    <row r="16" spans="1:13" x14ac:dyDescent="0.45">
      <c r="B16" s="12" t="s">
        <v>402</v>
      </c>
      <c r="C16" s="12" t="s">
        <v>401</v>
      </c>
      <c r="D16" s="45" t="s">
        <v>400</v>
      </c>
      <c r="E16" s="20">
        <v>10</v>
      </c>
      <c r="F16" s="20">
        <v>12</v>
      </c>
      <c r="G16" s="20"/>
      <c r="H16" s="20"/>
      <c r="I16" s="20"/>
      <c r="J16" s="14">
        <f>SUM(E16:I16)</f>
        <v>22</v>
      </c>
      <c r="M16" s="16">
        <f t="shared" si="0"/>
        <v>2</v>
      </c>
    </row>
    <row r="17" spans="2:13" x14ac:dyDescent="0.45">
      <c r="B17" s="12" t="s">
        <v>398</v>
      </c>
      <c r="C17" s="12" t="s">
        <v>408</v>
      </c>
      <c r="D17" s="45" t="s">
        <v>396</v>
      </c>
      <c r="E17" s="20">
        <v>15</v>
      </c>
      <c r="F17" s="20"/>
      <c r="G17" s="20"/>
      <c r="H17" s="20"/>
      <c r="I17" s="20"/>
      <c r="J17" s="14">
        <f>SUM(E17:I17)</f>
        <v>15</v>
      </c>
      <c r="M17" s="16">
        <f t="shared" si="0"/>
        <v>1</v>
      </c>
    </row>
    <row r="18" spans="2:13" x14ac:dyDescent="0.45">
      <c r="B18" s="12" t="s">
        <v>390</v>
      </c>
      <c r="C18" s="12" t="s">
        <v>391</v>
      </c>
      <c r="D18" s="45" t="s">
        <v>264</v>
      </c>
      <c r="E18" s="20">
        <v>11</v>
      </c>
      <c r="F18" s="20"/>
      <c r="G18" s="20"/>
      <c r="H18" s="20"/>
      <c r="I18" s="20"/>
      <c r="J18" s="14">
        <f>SUM(E18:I18)</f>
        <v>11</v>
      </c>
      <c r="M18" s="16">
        <f t="shared" si="0"/>
        <v>1</v>
      </c>
    </row>
    <row r="19" spans="2:13" x14ac:dyDescent="0.45">
      <c r="B19" s="12"/>
      <c r="C19" s="12"/>
      <c r="D19" s="28"/>
      <c r="E19" s="20"/>
      <c r="F19" s="20"/>
      <c r="G19" s="20"/>
      <c r="H19" s="20"/>
      <c r="I19" s="20"/>
      <c r="J19" s="14">
        <f t="shared" ref="J19:J20" si="1">SUM(E19:I19)</f>
        <v>0</v>
      </c>
      <c r="M19" s="16">
        <f t="shared" si="0"/>
        <v>0</v>
      </c>
    </row>
    <row r="20" spans="2:13" x14ac:dyDescent="0.45">
      <c r="B20" s="12"/>
      <c r="C20" s="12"/>
      <c r="D20" s="28"/>
      <c r="E20" s="20"/>
      <c r="F20" s="20"/>
      <c r="G20" s="20"/>
      <c r="H20" s="20"/>
      <c r="I20" s="20"/>
      <c r="J20" s="14">
        <f t="shared" si="1"/>
        <v>0</v>
      </c>
      <c r="M20" s="16">
        <f>COUNT(E20:I20)</f>
        <v>0</v>
      </c>
    </row>
    <row r="21" spans="2:13" x14ac:dyDescent="0.45">
      <c r="B21" s="19"/>
      <c r="C21" s="19"/>
      <c r="D21" s="19"/>
      <c r="E21" s="20"/>
      <c r="F21" s="20"/>
      <c r="G21" s="20"/>
      <c r="H21" s="20"/>
      <c r="I21" s="20"/>
      <c r="J21" s="14">
        <f t="shared" ref="J21:J31" si="2">SUM(E21:I21)</f>
        <v>0</v>
      </c>
      <c r="M21" s="16">
        <f t="shared" si="0"/>
        <v>0</v>
      </c>
    </row>
    <row r="22" spans="2:13" x14ac:dyDescent="0.45">
      <c r="B22" s="19"/>
      <c r="C22" s="19"/>
      <c r="D22" s="19"/>
      <c r="E22" s="20"/>
      <c r="F22" s="20"/>
      <c r="G22" s="20"/>
      <c r="H22" s="20"/>
      <c r="I22" s="20"/>
      <c r="J22" s="14">
        <f t="shared" si="2"/>
        <v>0</v>
      </c>
      <c r="M22" s="16">
        <f t="shared" si="0"/>
        <v>0</v>
      </c>
    </row>
    <row r="23" spans="2:13" x14ac:dyDescent="0.45">
      <c r="B23" s="19"/>
      <c r="C23" s="19"/>
      <c r="D23" s="19"/>
      <c r="E23" s="20"/>
      <c r="F23" s="20"/>
      <c r="G23" s="20"/>
      <c r="H23" s="20"/>
      <c r="I23" s="20"/>
      <c r="J23" s="14">
        <f t="shared" si="2"/>
        <v>0</v>
      </c>
      <c r="M23" s="16">
        <f t="shared" si="0"/>
        <v>0</v>
      </c>
    </row>
    <row r="24" spans="2:13" x14ac:dyDescent="0.45">
      <c r="B24" s="19"/>
      <c r="C24" s="19"/>
      <c r="D24" s="19"/>
      <c r="E24" s="20"/>
      <c r="F24" s="20"/>
      <c r="G24" s="20"/>
      <c r="H24" s="20"/>
      <c r="I24" s="20"/>
      <c r="J24" s="14">
        <f t="shared" si="2"/>
        <v>0</v>
      </c>
      <c r="M24" s="16">
        <f t="shared" si="0"/>
        <v>0</v>
      </c>
    </row>
    <row r="25" spans="2:13" x14ac:dyDescent="0.45">
      <c r="B25" s="19"/>
      <c r="C25" s="19"/>
      <c r="D25" s="19"/>
      <c r="E25" s="20"/>
      <c r="F25" s="20"/>
      <c r="G25" s="20"/>
      <c r="H25" s="20"/>
      <c r="I25" s="20"/>
      <c r="J25" s="14">
        <f t="shared" si="2"/>
        <v>0</v>
      </c>
      <c r="M25" s="16">
        <f t="shared" si="0"/>
        <v>0</v>
      </c>
    </row>
    <row r="26" spans="2:13" x14ac:dyDescent="0.45">
      <c r="B26" s="19"/>
      <c r="C26" s="19"/>
      <c r="D26" s="19"/>
      <c r="E26" s="20"/>
      <c r="F26" s="20"/>
      <c r="G26" s="20"/>
      <c r="H26" s="20"/>
      <c r="I26" s="20"/>
      <c r="J26" s="14">
        <f t="shared" si="2"/>
        <v>0</v>
      </c>
      <c r="M26" s="16">
        <f t="shared" si="0"/>
        <v>0</v>
      </c>
    </row>
    <row r="27" spans="2:13" x14ac:dyDescent="0.45">
      <c r="B27" s="19"/>
      <c r="C27" s="19"/>
      <c r="D27" s="19"/>
      <c r="E27" s="20"/>
      <c r="F27" s="20"/>
      <c r="G27" s="20"/>
      <c r="H27" s="20"/>
      <c r="I27" s="20"/>
      <c r="J27" s="14">
        <f t="shared" si="2"/>
        <v>0</v>
      </c>
      <c r="M27" s="16">
        <f t="shared" si="0"/>
        <v>0</v>
      </c>
    </row>
    <row r="28" spans="2:13" x14ac:dyDescent="0.45">
      <c r="B28" s="19"/>
      <c r="C28" s="19"/>
      <c r="D28" s="19"/>
      <c r="E28" s="20"/>
      <c r="F28" s="20"/>
      <c r="G28" s="20"/>
      <c r="H28" s="20"/>
      <c r="I28" s="20"/>
      <c r="J28" s="14">
        <f t="shared" si="2"/>
        <v>0</v>
      </c>
      <c r="M28" s="16">
        <f t="shared" si="0"/>
        <v>0</v>
      </c>
    </row>
    <row r="29" spans="2:13" x14ac:dyDescent="0.45">
      <c r="B29" s="19"/>
      <c r="C29" s="19"/>
      <c r="D29" s="19"/>
      <c r="E29" s="20"/>
      <c r="F29" s="20"/>
      <c r="G29" s="20"/>
      <c r="H29" s="20"/>
      <c r="I29" s="20"/>
      <c r="J29" s="14">
        <f t="shared" si="2"/>
        <v>0</v>
      </c>
      <c r="M29" s="16">
        <f t="shared" si="0"/>
        <v>0</v>
      </c>
    </row>
    <row r="30" spans="2:13" x14ac:dyDescent="0.45">
      <c r="B30" s="19"/>
      <c r="C30" s="19"/>
      <c r="D30" s="19"/>
      <c r="E30" s="20"/>
      <c r="F30" s="20"/>
      <c r="G30" s="20"/>
      <c r="H30" s="20"/>
      <c r="I30" s="20"/>
      <c r="J30" s="14">
        <f t="shared" si="2"/>
        <v>0</v>
      </c>
      <c r="M30" s="16">
        <f t="shared" si="0"/>
        <v>0</v>
      </c>
    </row>
    <row r="31" spans="2:13" x14ac:dyDescent="0.45">
      <c r="B31" s="19"/>
      <c r="C31" s="19"/>
      <c r="D31" s="19"/>
      <c r="E31" s="20"/>
      <c r="F31" s="20"/>
      <c r="G31" s="20"/>
      <c r="H31" s="20"/>
      <c r="I31" s="20"/>
      <c r="J31" s="14">
        <f t="shared" si="2"/>
        <v>0</v>
      </c>
      <c r="M31" s="16">
        <f t="shared" si="0"/>
        <v>0</v>
      </c>
    </row>
  </sheetData>
  <sortState ref="B8:J18">
    <sortCondition descending="1" ref="J8:J18"/>
  </sortState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tabSelected="1" zoomScaleNormal="100" workbookViewId="0">
      <selection activeCell="A5" sqref="A5"/>
    </sheetView>
  </sheetViews>
  <sheetFormatPr defaultColWidth="35.73046875" defaultRowHeight="14.25" x14ac:dyDescent="0.45"/>
  <cols>
    <col min="1" max="1" width="4.1328125" style="16" customWidth="1"/>
    <col min="2" max="2" width="23.1328125" style="16" customWidth="1"/>
    <col min="3" max="3" width="24.73046875" style="16" customWidth="1"/>
    <col min="4" max="4" width="9.1328125" style="16" customWidth="1"/>
    <col min="5" max="5" width="12.59765625" style="17" customWidth="1"/>
    <col min="6" max="6" width="9.86328125" style="17" customWidth="1"/>
    <col min="7" max="7" width="9.1328125" style="17" customWidth="1"/>
    <col min="8" max="8" width="9.59765625" style="18" customWidth="1"/>
    <col min="9" max="9" width="10" style="18" customWidth="1"/>
    <col min="10" max="10" width="10.59765625" style="11" customWidth="1"/>
    <col min="11" max="254" width="9.1328125" style="16" customWidth="1"/>
    <col min="255" max="255" width="28.73046875" style="16" customWidth="1"/>
    <col min="256" max="16384" width="35.73046875" style="16"/>
  </cols>
  <sheetData>
    <row r="1" spans="1:13" ht="18" x14ac:dyDescent="0.55000000000000004">
      <c r="B1" s="68" t="s">
        <v>36</v>
      </c>
    </row>
    <row r="2" spans="1:13" x14ac:dyDescent="0.45">
      <c r="B2" s="9" t="s">
        <v>4</v>
      </c>
    </row>
    <row r="3" spans="1:13" x14ac:dyDescent="0.45">
      <c r="G3" s="44"/>
      <c r="H3" s="44"/>
    </row>
    <row r="4" spans="1:13" x14ac:dyDescent="0.45">
      <c r="B4" s="29" t="s">
        <v>15</v>
      </c>
      <c r="G4" s="44"/>
      <c r="H4" s="44"/>
    </row>
    <row r="5" spans="1:13" ht="28.5" x14ac:dyDescent="0.45">
      <c r="E5" s="34" t="s">
        <v>93</v>
      </c>
      <c r="F5" s="7" t="s">
        <v>9</v>
      </c>
      <c r="G5" s="7" t="s">
        <v>6</v>
      </c>
      <c r="H5" s="8" t="s">
        <v>34</v>
      </c>
      <c r="I5" s="58" t="s">
        <v>78</v>
      </c>
    </row>
    <row r="6" spans="1:13" x14ac:dyDescent="0.45">
      <c r="B6" s="10"/>
      <c r="C6" s="10"/>
      <c r="D6" s="10"/>
      <c r="E6" s="7" t="s">
        <v>61</v>
      </c>
      <c r="F6" s="7" t="s">
        <v>53</v>
      </c>
      <c r="G6" s="7" t="s">
        <v>71</v>
      </c>
      <c r="H6" s="8" t="s">
        <v>77</v>
      </c>
      <c r="I6" s="8" t="s">
        <v>79</v>
      </c>
    </row>
    <row r="7" spans="1:13" x14ac:dyDescent="0.45">
      <c r="B7" s="10" t="s">
        <v>10</v>
      </c>
      <c r="C7" s="10" t="s">
        <v>3</v>
      </c>
      <c r="D7" s="10" t="s">
        <v>1</v>
      </c>
      <c r="E7" s="17" t="s">
        <v>28</v>
      </c>
      <c r="F7" s="17" t="s">
        <v>29</v>
      </c>
      <c r="G7" s="17" t="s">
        <v>24</v>
      </c>
      <c r="H7" s="18" t="s">
        <v>24</v>
      </c>
      <c r="I7" s="18" t="s">
        <v>80</v>
      </c>
      <c r="J7" s="11" t="s">
        <v>11</v>
      </c>
    </row>
    <row r="8" spans="1:13" x14ac:dyDescent="0.45">
      <c r="A8" s="16">
        <v>1</v>
      </c>
      <c r="B8" s="12" t="s">
        <v>411</v>
      </c>
      <c r="C8" s="12" t="s">
        <v>420</v>
      </c>
      <c r="D8" s="45" t="s">
        <v>142</v>
      </c>
      <c r="E8" s="20">
        <v>20</v>
      </c>
      <c r="F8" s="20">
        <v>20</v>
      </c>
      <c r="G8" s="20">
        <v>18</v>
      </c>
      <c r="H8" s="46" t="s">
        <v>600</v>
      </c>
      <c r="I8" s="20">
        <v>30</v>
      </c>
      <c r="J8" s="14">
        <f>SUM(E8:I8)</f>
        <v>88</v>
      </c>
      <c r="M8" s="16">
        <f t="shared" ref="M8:M20" si="0">COUNT(E8:I8)</f>
        <v>4</v>
      </c>
    </row>
    <row r="9" spans="1:13" x14ac:dyDescent="0.45">
      <c r="A9" s="16">
        <v>2</v>
      </c>
      <c r="B9" s="12" t="s">
        <v>407</v>
      </c>
      <c r="C9" s="12" t="s">
        <v>417</v>
      </c>
      <c r="D9" s="45" t="s">
        <v>405</v>
      </c>
      <c r="E9" s="20">
        <v>15</v>
      </c>
      <c r="F9" s="20">
        <v>18</v>
      </c>
      <c r="G9" s="20">
        <v>20</v>
      </c>
      <c r="H9" s="20"/>
      <c r="I9" s="20">
        <v>25</v>
      </c>
      <c r="J9" s="14">
        <f>SUM(E9:I9)</f>
        <v>78</v>
      </c>
      <c r="M9" s="16">
        <f t="shared" si="0"/>
        <v>4</v>
      </c>
    </row>
    <row r="10" spans="1:13" x14ac:dyDescent="0.45">
      <c r="A10" s="16">
        <v>3</v>
      </c>
      <c r="B10" s="12" t="s">
        <v>95</v>
      </c>
      <c r="C10" s="12" t="s">
        <v>110</v>
      </c>
      <c r="D10" s="45" t="s">
        <v>97</v>
      </c>
      <c r="E10" s="46" t="s">
        <v>563</v>
      </c>
      <c r="F10" s="20">
        <v>12</v>
      </c>
      <c r="G10" s="20">
        <v>16</v>
      </c>
      <c r="H10" s="20">
        <v>20</v>
      </c>
      <c r="I10" s="20">
        <v>22</v>
      </c>
      <c r="J10" s="14">
        <f>SUM(E10:I10)</f>
        <v>70</v>
      </c>
      <c r="M10" s="16">
        <f t="shared" si="0"/>
        <v>4</v>
      </c>
    </row>
    <row r="11" spans="1:13" x14ac:dyDescent="0.45">
      <c r="A11" s="16">
        <v>4</v>
      </c>
      <c r="B11" s="12" t="s">
        <v>244</v>
      </c>
      <c r="C11" s="12" t="s">
        <v>249</v>
      </c>
      <c r="D11" s="45" t="s">
        <v>246</v>
      </c>
      <c r="E11" s="20">
        <v>16</v>
      </c>
      <c r="F11" s="20"/>
      <c r="G11" s="20"/>
      <c r="H11" s="20">
        <v>18</v>
      </c>
      <c r="I11" s="20"/>
      <c r="J11" s="14">
        <f>SUM(E11:I11)</f>
        <v>34</v>
      </c>
      <c r="M11" s="16">
        <f t="shared" si="0"/>
        <v>2</v>
      </c>
    </row>
    <row r="12" spans="1:13" x14ac:dyDescent="0.45">
      <c r="A12" s="16">
        <v>5</v>
      </c>
      <c r="B12" s="12" t="s">
        <v>377</v>
      </c>
      <c r="C12" s="12" t="s">
        <v>378</v>
      </c>
      <c r="D12" s="45" t="s">
        <v>414</v>
      </c>
      <c r="E12" s="20">
        <v>14</v>
      </c>
      <c r="F12" s="20">
        <v>16</v>
      </c>
      <c r="G12" s="20"/>
      <c r="H12" s="20"/>
      <c r="I12" s="20"/>
      <c r="J12" s="14">
        <f>SUM(E12:I12)</f>
        <v>30</v>
      </c>
      <c r="M12" s="16">
        <f t="shared" si="0"/>
        <v>2</v>
      </c>
    </row>
    <row r="13" spans="1:13" x14ac:dyDescent="0.45">
      <c r="B13" s="12" t="s">
        <v>413</v>
      </c>
      <c r="C13" s="12" t="s">
        <v>412</v>
      </c>
      <c r="D13" s="45" t="s">
        <v>191</v>
      </c>
      <c r="E13" s="20">
        <v>10</v>
      </c>
      <c r="F13" s="20">
        <v>15</v>
      </c>
      <c r="G13" s="20"/>
      <c r="H13" s="20"/>
      <c r="I13" s="20"/>
      <c r="J13" s="14">
        <f>SUM(E13:I13)</f>
        <v>25</v>
      </c>
      <c r="M13" s="16">
        <f t="shared" si="0"/>
        <v>2</v>
      </c>
    </row>
    <row r="14" spans="1:13" x14ac:dyDescent="0.45">
      <c r="B14" s="12" t="s">
        <v>377</v>
      </c>
      <c r="C14" s="12" t="s">
        <v>380</v>
      </c>
      <c r="D14" s="45" t="s">
        <v>414</v>
      </c>
      <c r="E14" s="20">
        <v>11</v>
      </c>
      <c r="F14" s="20">
        <v>13</v>
      </c>
      <c r="G14" s="20"/>
      <c r="H14" s="20"/>
      <c r="I14" s="20"/>
      <c r="J14" s="14">
        <f>SUM(E14:I14)</f>
        <v>24</v>
      </c>
      <c r="M14" s="16">
        <f t="shared" si="0"/>
        <v>2</v>
      </c>
    </row>
    <row r="15" spans="1:13" x14ac:dyDescent="0.45">
      <c r="B15" s="12" t="s">
        <v>387</v>
      </c>
      <c r="C15" s="12" t="s">
        <v>388</v>
      </c>
      <c r="D15" s="45" t="s">
        <v>389</v>
      </c>
      <c r="E15" s="20">
        <v>8</v>
      </c>
      <c r="F15" s="20">
        <v>14</v>
      </c>
      <c r="G15" s="20"/>
      <c r="H15" s="20"/>
      <c r="I15" s="20"/>
      <c r="J15" s="14">
        <f>SUM(E15:I15)</f>
        <v>22</v>
      </c>
      <c r="M15" s="16">
        <f t="shared" si="0"/>
        <v>2</v>
      </c>
    </row>
    <row r="16" spans="1:13" x14ac:dyDescent="0.45">
      <c r="B16" s="12" t="s">
        <v>419</v>
      </c>
      <c r="C16" s="12" t="s">
        <v>418</v>
      </c>
      <c r="D16" s="45" t="s">
        <v>340</v>
      </c>
      <c r="E16" s="20">
        <v>18</v>
      </c>
      <c r="F16" s="20"/>
      <c r="G16" s="20"/>
      <c r="H16" s="20"/>
      <c r="I16" s="20"/>
      <c r="J16" s="14">
        <f>SUM(E16:I16)</f>
        <v>18</v>
      </c>
      <c r="M16" s="16">
        <f t="shared" si="0"/>
        <v>1</v>
      </c>
    </row>
    <row r="17" spans="2:13" x14ac:dyDescent="0.45">
      <c r="B17" s="12" t="s">
        <v>372</v>
      </c>
      <c r="C17" s="12" t="s">
        <v>371</v>
      </c>
      <c r="D17" s="45" t="s">
        <v>370</v>
      </c>
      <c r="E17" s="20">
        <v>13</v>
      </c>
      <c r="F17" s="20"/>
      <c r="G17" s="20"/>
      <c r="H17" s="20"/>
      <c r="I17" s="20"/>
      <c r="J17" s="14">
        <f>SUM(E17:I17)</f>
        <v>13</v>
      </c>
      <c r="M17" s="16">
        <f t="shared" si="0"/>
        <v>1</v>
      </c>
    </row>
    <row r="18" spans="2:13" x14ac:dyDescent="0.45">
      <c r="B18" s="12" t="s">
        <v>416</v>
      </c>
      <c r="C18" s="12" t="s">
        <v>415</v>
      </c>
      <c r="D18" s="45" t="s">
        <v>370</v>
      </c>
      <c r="E18" s="20">
        <v>12</v>
      </c>
      <c r="F18" s="20"/>
      <c r="G18" s="20"/>
      <c r="H18" s="20"/>
      <c r="I18" s="20"/>
      <c r="J18" s="14">
        <f>SUM(E18:I18)</f>
        <v>12</v>
      </c>
      <c r="M18" s="16">
        <f t="shared" si="0"/>
        <v>1</v>
      </c>
    </row>
    <row r="19" spans="2:13" x14ac:dyDescent="0.45">
      <c r="B19" s="12"/>
      <c r="C19" s="12"/>
      <c r="D19" s="45"/>
      <c r="E19" s="20"/>
      <c r="F19" s="20"/>
      <c r="G19" s="20"/>
      <c r="H19" s="20"/>
      <c r="I19" s="20"/>
      <c r="J19" s="14">
        <f t="shared" ref="J19:J23" si="1">SUM(E19:I19)</f>
        <v>0</v>
      </c>
      <c r="M19" s="16">
        <f t="shared" si="0"/>
        <v>0</v>
      </c>
    </row>
    <row r="20" spans="2:13" x14ac:dyDescent="0.45">
      <c r="B20" s="12"/>
      <c r="C20" s="15"/>
      <c r="D20" s="28"/>
      <c r="E20" s="20"/>
      <c r="F20" s="20"/>
      <c r="G20" s="20"/>
      <c r="H20" s="20"/>
      <c r="I20" s="20"/>
      <c r="J20" s="14">
        <f t="shared" si="1"/>
        <v>0</v>
      </c>
      <c r="M20" s="16">
        <f t="shared" si="0"/>
        <v>0</v>
      </c>
    </row>
    <row r="21" spans="2:13" x14ac:dyDescent="0.45">
      <c r="B21" s="12"/>
      <c r="C21" s="12"/>
      <c r="D21" s="45"/>
      <c r="E21" s="20"/>
      <c r="F21" s="20"/>
      <c r="G21" s="20"/>
      <c r="H21" s="20"/>
      <c r="I21" s="20"/>
      <c r="J21" s="14">
        <f t="shared" si="1"/>
        <v>0</v>
      </c>
      <c r="M21" s="16">
        <f t="shared" ref="M21:M30" si="2">COUNT(E21:I21)</f>
        <v>0</v>
      </c>
    </row>
    <row r="22" spans="2:13" x14ac:dyDescent="0.45">
      <c r="B22" s="19"/>
      <c r="C22" s="19"/>
      <c r="D22" s="19"/>
      <c r="E22" s="20"/>
      <c r="F22" s="20"/>
      <c r="G22" s="20"/>
      <c r="H22" s="20"/>
      <c r="I22" s="20"/>
      <c r="J22" s="14">
        <f t="shared" si="1"/>
        <v>0</v>
      </c>
      <c r="M22" s="16">
        <f t="shared" si="2"/>
        <v>0</v>
      </c>
    </row>
    <row r="23" spans="2:13" x14ac:dyDescent="0.45">
      <c r="B23" s="12"/>
      <c r="C23" s="15"/>
      <c r="D23" s="28"/>
      <c r="E23" s="20"/>
      <c r="F23" s="20"/>
      <c r="G23" s="20"/>
      <c r="H23" s="20"/>
      <c r="I23" s="20"/>
      <c r="J23" s="14">
        <f t="shared" si="1"/>
        <v>0</v>
      </c>
      <c r="M23" s="16">
        <f t="shared" si="2"/>
        <v>0</v>
      </c>
    </row>
    <row r="24" spans="2:13" x14ac:dyDescent="0.45">
      <c r="B24" s="19"/>
      <c r="C24" s="19"/>
      <c r="D24" s="19"/>
      <c r="E24" s="20"/>
      <c r="F24" s="20"/>
      <c r="G24" s="20"/>
      <c r="H24" s="20"/>
      <c r="I24" s="20"/>
      <c r="J24" s="14">
        <f t="shared" ref="J24" si="3">SUM(E24:I24)</f>
        <v>0</v>
      </c>
      <c r="M24" s="16">
        <f t="shared" si="2"/>
        <v>0</v>
      </c>
    </row>
    <row r="25" spans="2:13" x14ac:dyDescent="0.45">
      <c r="B25" s="12"/>
      <c r="C25" s="15"/>
      <c r="D25" s="28"/>
      <c r="E25" s="20"/>
      <c r="F25" s="20"/>
      <c r="G25" s="20"/>
      <c r="H25" s="20"/>
      <c r="I25" s="20"/>
      <c r="J25" s="14">
        <f t="shared" ref="J25:J28" si="4">SUM(E25:I25)</f>
        <v>0</v>
      </c>
      <c r="M25" s="16">
        <f t="shared" si="2"/>
        <v>0</v>
      </c>
    </row>
    <row r="26" spans="2:13" x14ac:dyDescent="0.45">
      <c r="B26" s="19"/>
      <c r="C26" s="19"/>
      <c r="D26" s="19"/>
      <c r="E26" s="20"/>
      <c r="F26" s="20"/>
      <c r="G26" s="20"/>
      <c r="H26" s="20"/>
      <c r="I26" s="20"/>
      <c r="J26" s="14">
        <f t="shared" si="4"/>
        <v>0</v>
      </c>
      <c r="M26" s="16">
        <f t="shared" si="2"/>
        <v>0</v>
      </c>
    </row>
    <row r="27" spans="2:13" x14ac:dyDescent="0.45">
      <c r="B27" s="12"/>
      <c r="C27" s="15"/>
      <c r="D27" s="28"/>
      <c r="E27" s="20"/>
      <c r="F27" s="20"/>
      <c r="G27" s="20"/>
      <c r="H27" s="20"/>
      <c r="I27" s="20"/>
      <c r="J27" s="14">
        <f t="shared" si="4"/>
        <v>0</v>
      </c>
      <c r="M27" s="16">
        <f t="shared" si="2"/>
        <v>0</v>
      </c>
    </row>
    <row r="28" spans="2:13" x14ac:dyDescent="0.45">
      <c r="B28" s="19"/>
      <c r="C28" s="19"/>
      <c r="D28" s="19"/>
      <c r="E28" s="20"/>
      <c r="F28" s="20"/>
      <c r="G28" s="20"/>
      <c r="H28" s="20"/>
      <c r="I28" s="20"/>
      <c r="J28" s="14">
        <f t="shared" si="4"/>
        <v>0</v>
      </c>
      <c r="M28" s="16">
        <f t="shared" si="2"/>
        <v>0</v>
      </c>
    </row>
    <row r="29" spans="2:13" x14ac:dyDescent="0.45">
      <c r="B29" s="12"/>
      <c r="C29" s="15"/>
      <c r="D29" s="28"/>
      <c r="E29" s="20"/>
      <c r="F29" s="20"/>
      <c r="G29" s="20"/>
      <c r="H29" s="20"/>
      <c r="I29" s="20"/>
      <c r="J29" s="14">
        <f t="shared" ref="J29:J30" si="5">SUM(E29:I29)</f>
        <v>0</v>
      </c>
      <c r="M29" s="16">
        <f t="shared" si="2"/>
        <v>0</v>
      </c>
    </row>
    <row r="30" spans="2:13" x14ac:dyDescent="0.45">
      <c r="B30" s="19"/>
      <c r="C30" s="19"/>
      <c r="D30" s="19"/>
      <c r="E30" s="20"/>
      <c r="F30" s="20"/>
      <c r="G30" s="20"/>
      <c r="H30" s="20"/>
      <c r="I30" s="20"/>
      <c r="J30" s="14">
        <f t="shared" si="5"/>
        <v>0</v>
      </c>
      <c r="M30" s="16">
        <f t="shared" si="2"/>
        <v>0</v>
      </c>
    </row>
  </sheetData>
  <sortState ref="B8:J18">
    <sortCondition descending="1" ref="J8:J18"/>
  </sortState>
  <pageMargins left="0.51181102362204722" right="0.31496062992125984" top="0.74803149606299213" bottom="0.74803149606299213" header="0.31496062992125984" footer="0.31496062992125984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showGridLines="0" zoomScale="90" zoomScaleNormal="90" workbookViewId="0">
      <selection activeCell="A7" sqref="A7"/>
    </sheetView>
  </sheetViews>
  <sheetFormatPr defaultColWidth="9.1328125" defaultRowHeight="15.75" x14ac:dyDescent="0.5"/>
  <cols>
    <col min="1" max="1" width="4" style="22" customWidth="1"/>
    <col min="2" max="2" width="22.1328125" style="22" customWidth="1"/>
    <col min="3" max="3" width="25.3984375" style="22" customWidth="1"/>
    <col min="4" max="4" width="11.59765625" style="22" customWidth="1"/>
    <col min="5" max="6" width="9.3984375" style="23" customWidth="1"/>
    <col min="7" max="7" width="12.1328125" style="23" customWidth="1"/>
    <col min="8" max="8" width="9.3984375" style="23" customWidth="1"/>
    <col min="9" max="9" width="9.3984375" style="24" customWidth="1"/>
    <col min="10" max="10" width="9.3984375" style="23" customWidth="1"/>
    <col min="11" max="14" width="9.3984375" style="24" customWidth="1"/>
    <col min="15" max="15" width="10.3984375" style="23" customWidth="1"/>
    <col min="16" max="16" width="10.59765625" style="27" customWidth="1"/>
    <col min="17" max="16384" width="9.1328125" style="22"/>
  </cols>
  <sheetData>
    <row r="1" spans="1:20" ht="18" x14ac:dyDescent="0.55000000000000004">
      <c r="B1" s="68" t="s">
        <v>37</v>
      </c>
    </row>
    <row r="2" spans="1:20" x14ac:dyDescent="0.5">
      <c r="B2" s="26" t="s">
        <v>4</v>
      </c>
    </row>
    <row r="3" spans="1:20" ht="15.6" customHeight="1" x14ac:dyDescent="0.5">
      <c r="K3" s="43"/>
      <c r="L3" s="43"/>
      <c r="M3" s="43"/>
      <c r="N3" s="43"/>
    </row>
    <row r="4" spans="1:20" x14ac:dyDescent="0.5">
      <c r="B4" s="38" t="s">
        <v>81</v>
      </c>
      <c r="F4" s="43"/>
      <c r="K4" s="43"/>
      <c r="L4" s="43"/>
      <c r="M4" s="43"/>
      <c r="N4" s="43"/>
    </row>
    <row r="5" spans="1:20" ht="15.75" customHeight="1" x14ac:dyDescent="0.5">
      <c r="B5" s="6" t="s">
        <v>20</v>
      </c>
      <c r="E5" s="17"/>
      <c r="F5" s="43"/>
      <c r="G5" s="17"/>
      <c r="H5" s="17"/>
      <c r="I5" s="18"/>
      <c r="J5" s="17"/>
      <c r="L5" s="54"/>
      <c r="M5" s="54"/>
      <c r="N5" s="54"/>
      <c r="O5" s="17"/>
      <c r="P5" s="11"/>
    </row>
    <row r="6" spans="1:20" ht="43.15" x14ac:dyDescent="0.5">
      <c r="E6" s="7" t="s">
        <v>18</v>
      </c>
      <c r="F6" s="7" t="s">
        <v>32</v>
      </c>
      <c r="G6" s="34" t="s">
        <v>94</v>
      </c>
      <c r="H6" s="7" t="s">
        <v>14</v>
      </c>
      <c r="I6" s="8" t="s">
        <v>63</v>
      </c>
      <c r="J6" s="7" t="s">
        <v>9</v>
      </c>
      <c r="K6" s="42" t="s">
        <v>13</v>
      </c>
      <c r="L6" s="34" t="s">
        <v>6</v>
      </c>
      <c r="M6" s="34" t="s">
        <v>6</v>
      </c>
      <c r="N6" s="34" t="s">
        <v>6</v>
      </c>
      <c r="O6" s="34" t="s">
        <v>83</v>
      </c>
      <c r="P6" s="11"/>
    </row>
    <row r="7" spans="1:20" x14ac:dyDescent="0.5">
      <c r="B7" s="25"/>
      <c r="C7" s="25"/>
      <c r="D7" s="25"/>
      <c r="E7" s="7" t="s">
        <v>82</v>
      </c>
      <c r="F7" s="7" t="s">
        <v>51</v>
      </c>
      <c r="G7" s="7" t="s">
        <v>61</v>
      </c>
      <c r="H7" s="7" t="s">
        <v>62</v>
      </c>
      <c r="I7" s="8" t="s">
        <v>64</v>
      </c>
      <c r="J7" s="7" t="s">
        <v>69</v>
      </c>
      <c r="K7" s="8" t="s">
        <v>84</v>
      </c>
      <c r="L7" s="8" t="s">
        <v>71</v>
      </c>
      <c r="M7" s="8" t="s">
        <v>57</v>
      </c>
      <c r="N7" s="8" t="s">
        <v>85</v>
      </c>
      <c r="O7" s="7" t="s">
        <v>76</v>
      </c>
      <c r="P7" s="11" t="s">
        <v>11</v>
      </c>
    </row>
    <row r="8" spans="1:20" ht="28.9" x14ac:dyDescent="0.5">
      <c r="B8" s="30" t="s">
        <v>10</v>
      </c>
      <c r="C8" s="30" t="s">
        <v>3</v>
      </c>
      <c r="D8" s="30" t="s">
        <v>1</v>
      </c>
      <c r="E8" s="52" t="s">
        <v>38</v>
      </c>
      <c r="F8" s="36" t="s">
        <v>86</v>
      </c>
      <c r="G8" s="36" t="s">
        <v>23</v>
      </c>
      <c r="H8" s="52" t="s">
        <v>38</v>
      </c>
      <c r="I8" s="52" t="s">
        <v>41</v>
      </c>
      <c r="J8" s="39" t="s">
        <v>23</v>
      </c>
      <c r="K8" s="52" t="s">
        <v>39</v>
      </c>
      <c r="L8" s="39" t="s">
        <v>29</v>
      </c>
      <c r="M8" s="39" t="s">
        <v>40</v>
      </c>
      <c r="N8" s="39" t="s">
        <v>23</v>
      </c>
      <c r="O8" s="39" t="s">
        <v>42</v>
      </c>
      <c r="P8" s="37"/>
    </row>
    <row r="9" spans="1:20" x14ac:dyDescent="0.5">
      <c r="A9" s="22">
        <v>1</v>
      </c>
      <c r="B9" s="63" t="s">
        <v>234</v>
      </c>
      <c r="C9" s="63" t="s">
        <v>243</v>
      </c>
      <c r="D9" s="64" t="s">
        <v>142</v>
      </c>
      <c r="E9" s="20"/>
      <c r="F9" s="20">
        <v>18</v>
      </c>
      <c r="G9" s="46" t="s">
        <v>601</v>
      </c>
      <c r="H9" s="46" t="s">
        <v>563</v>
      </c>
      <c r="I9" s="20"/>
      <c r="J9" s="20">
        <v>16</v>
      </c>
      <c r="K9" s="20">
        <v>22</v>
      </c>
      <c r="L9" s="46" t="s">
        <v>593</v>
      </c>
      <c r="M9" s="46" t="s">
        <v>601</v>
      </c>
      <c r="N9" s="20">
        <v>17</v>
      </c>
      <c r="O9" s="20">
        <v>25</v>
      </c>
      <c r="P9" s="14">
        <f t="shared" ref="P9:P40" si="0">SUM(E9:O9)</f>
        <v>98</v>
      </c>
      <c r="S9" s="16">
        <f>COUNT(E9:N9)</f>
        <v>4</v>
      </c>
      <c r="T9" s="16">
        <f>IF(S9&gt;4,"  huom",0)</f>
        <v>0</v>
      </c>
    </row>
    <row r="10" spans="1:20" x14ac:dyDescent="0.5">
      <c r="A10" s="22">
        <v>2</v>
      </c>
      <c r="B10" s="50" t="s">
        <v>421</v>
      </c>
      <c r="C10" s="50" t="s">
        <v>456</v>
      </c>
      <c r="D10" s="61" t="s">
        <v>313</v>
      </c>
      <c r="E10" s="20"/>
      <c r="F10" s="20"/>
      <c r="G10" s="20"/>
      <c r="H10" s="20">
        <v>18</v>
      </c>
      <c r="I10" s="20"/>
      <c r="J10" s="20"/>
      <c r="K10" s="46" t="s">
        <v>601</v>
      </c>
      <c r="L10" s="20">
        <v>25</v>
      </c>
      <c r="M10" s="20">
        <v>18</v>
      </c>
      <c r="N10" s="20">
        <v>16</v>
      </c>
      <c r="O10" s="20">
        <v>18</v>
      </c>
      <c r="P10" s="14">
        <f t="shared" si="0"/>
        <v>95</v>
      </c>
      <c r="S10" s="16">
        <f t="shared" ref="S10:S63" si="1">COUNT(E10:N10)</f>
        <v>4</v>
      </c>
      <c r="T10" s="16">
        <f t="shared" ref="T10:T63" si="2">IF(S10&gt;4,"  huom",0)</f>
        <v>0</v>
      </c>
    </row>
    <row r="11" spans="1:20" x14ac:dyDescent="0.5">
      <c r="A11" s="22">
        <v>3</v>
      </c>
      <c r="B11" s="63" t="s">
        <v>241</v>
      </c>
      <c r="C11" s="63" t="s">
        <v>242</v>
      </c>
      <c r="D11" s="64" t="s">
        <v>188</v>
      </c>
      <c r="E11" s="20"/>
      <c r="F11" s="20">
        <v>20</v>
      </c>
      <c r="G11" s="20">
        <v>19</v>
      </c>
      <c r="H11" s="46" t="s">
        <v>577</v>
      </c>
      <c r="I11" s="20"/>
      <c r="J11" s="20">
        <v>22</v>
      </c>
      <c r="K11" s="46" t="s">
        <v>604</v>
      </c>
      <c r="L11" s="20">
        <v>19</v>
      </c>
      <c r="M11" s="46" t="s">
        <v>593</v>
      </c>
      <c r="N11" s="46" t="s">
        <v>593</v>
      </c>
      <c r="O11" s="20">
        <v>15</v>
      </c>
      <c r="P11" s="14">
        <f t="shared" si="0"/>
        <v>95</v>
      </c>
      <c r="S11" s="16">
        <f t="shared" si="1"/>
        <v>4</v>
      </c>
      <c r="T11" s="16">
        <f t="shared" si="2"/>
        <v>0</v>
      </c>
    </row>
    <row r="12" spans="1:20" x14ac:dyDescent="0.5">
      <c r="A12" s="22">
        <v>4</v>
      </c>
      <c r="B12" s="50" t="s">
        <v>95</v>
      </c>
      <c r="C12" s="50" t="s">
        <v>110</v>
      </c>
      <c r="D12" s="61" t="s">
        <v>97</v>
      </c>
      <c r="E12" s="20">
        <v>15</v>
      </c>
      <c r="F12" s="20"/>
      <c r="G12" s="20"/>
      <c r="H12" s="46" t="s">
        <v>567</v>
      </c>
      <c r="I12" s="20"/>
      <c r="J12" s="20">
        <v>25</v>
      </c>
      <c r="K12" s="20"/>
      <c r="L12" s="20">
        <v>8</v>
      </c>
      <c r="M12" s="20">
        <v>13</v>
      </c>
      <c r="N12" s="46" t="s">
        <v>589</v>
      </c>
      <c r="O12" s="20">
        <v>30</v>
      </c>
      <c r="P12" s="14">
        <f t="shared" si="0"/>
        <v>91</v>
      </c>
      <c r="S12" s="16">
        <f t="shared" si="1"/>
        <v>4</v>
      </c>
      <c r="T12" s="16">
        <f t="shared" si="2"/>
        <v>0</v>
      </c>
    </row>
    <row r="13" spans="1:20" x14ac:dyDescent="0.5">
      <c r="A13" s="32">
        <v>5</v>
      </c>
      <c r="B13" s="50" t="s">
        <v>128</v>
      </c>
      <c r="C13" s="50" t="s">
        <v>129</v>
      </c>
      <c r="D13" s="50" t="s">
        <v>130</v>
      </c>
      <c r="E13" s="46" t="s">
        <v>599</v>
      </c>
      <c r="F13" s="46" t="s">
        <v>567</v>
      </c>
      <c r="G13" s="20"/>
      <c r="H13" s="20"/>
      <c r="I13" s="20">
        <v>15</v>
      </c>
      <c r="J13" s="20">
        <v>14</v>
      </c>
      <c r="K13" s="20">
        <v>17</v>
      </c>
      <c r="L13" s="46" t="s">
        <v>599</v>
      </c>
      <c r="M13" s="20">
        <v>18</v>
      </c>
      <c r="N13" s="20"/>
      <c r="O13" s="20">
        <v>22</v>
      </c>
      <c r="P13" s="14">
        <f t="shared" si="0"/>
        <v>86</v>
      </c>
      <c r="S13" s="16">
        <f t="shared" si="1"/>
        <v>4</v>
      </c>
      <c r="T13" s="16">
        <f t="shared" si="2"/>
        <v>0</v>
      </c>
    </row>
    <row r="14" spans="1:20" x14ac:dyDescent="0.5">
      <c r="A14" s="22">
        <v>6</v>
      </c>
      <c r="B14" s="50" t="s">
        <v>457</v>
      </c>
      <c r="C14" s="50" t="s">
        <v>458</v>
      </c>
      <c r="D14" s="61" t="s">
        <v>467</v>
      </c>
      <c r="E14" s="20"/>
      <c r="F14" s="20"/>
      <c r="G14" s="20"/>
      <c r="H14" s="20">
        <v>12</v>
      </c>
      <c r="I14" s="20"/>
      <c r="J14" s="20"/>
      <c r="K14" s="20">
        <v>19</v>
      </c>
      <c r="L14" s="20">
        <v>11</v>
      </c>
      <c r="M14" s="20">
        <v>20</v>
      </c>
      <c r="N14" s="46" t="s">
        <v>577</v>
      </c>
      <c r="O14" s="20">
        <v>20</v>
      </c>
      <c r="P14" s="14">
        <f t="shared" si="0"/>
        <v>82</v>
      </c>
      <c r="S14" s="16">
        <f t="shared" si="1"/>
        <v>4</v>
      </c>
      <c r="T14" s="16">
        <f t="shared" si="2"/>
        <v>0</v>
      </c>
    </row>
    <row r="15" spans="1:20" x14ac:dyDescent="0.5">
      <c r="B15" s="63" t="s">
        <v>259</v>
      </c>
      <c r="C15" s="63" t="s">
        <v>260</v>
      </c>
      <c r="D15" s="64" t="s">
        <v>261</v>
      </c>
      <c r="E15" s="20"/>
      <c r="F15" s="46" t="s">
        <v>615</v>
      </c>
      <c r="G15" s="20"/>
      <c r="H15" s="20">
        <v>14</v>
      </c>
      <c r="I15" s="20"/>
      <c r="J15" s="20">
        <v>18</v>
      </c>
      <c r="K15" s="20"/>
      <c r="L15" s="20"/>
      <c r="M15" s="20">
        <v>5</v>
      </c>
      <c r="N15" s="20">
        <v>25</v>
      </c>
      <c r="O15" s="20"/>
      <c r="P15" s="14">
        <f t="shared" si="0"/>
        <v>62</v>
      </c>
      <c r="S15" s="16">
        <f t="shared" si="1"/>
        <v>4</v>
      </c>
      <c r="T15" s="16">
        <f t="shared" si="2"/>
        <v>0</v>
      </c>
    </row>
    <row r="16" spans="1:20" x14ac:dyDescent="0.5">
      <c r="B16" s="63" t="s">
        <v>381</v>
      </c>
      <c r="C16" s="63" t="s">
        <v>382</v>
      </c>
      <c r="D16" s="64" t="s">
        <v>383</v>
      </c>
      <c r="E16" s="20"/>
      <c r="F16" s="20"/>
      <c r="G16" s="20">
        <v>15</v>
      </c>
      <c r="H16" s="46" t="s">
        <v>635</v>
      </c>
      <c r="I16" s="20"/>
      <c r="J16" s="20">
        <v>12</v>
      </c>
      <c r="K16" s="20"/>
      <c r="L16" s="20"/>
      <c r="M16" s="70">
        <v>11</v>
      </c>
      <c r="N16" s="70">
        <v>8</v>
      </c>
      <c r="O16" s="70">
        <v>16</v>
      </c>
      <c r="P16" s="14">
        <f t="shared" si="0"/>
        <v>62</v>
      </c>
      <c r="S16" s="16">
        <f t="shared" si="1"/>
        <v>4</v>
      </c>
      <c r="T16" s="16">
        <f t="shared" si="2"/>
        <v>0</v>
      </c>
    </row>
    <row r="17" spans="2:20" x14ac:dyDescent="0.5">
      <c r="B17" s="63" t="s">
        <v>226</v>
      </c>
      <c r="C17" s="63" t="s">
        <v>113</v>
      </c>
      <c r="D17" s="64" t="s">
        <v>114</v>
      </c>
      <c r="E17" s="20">
        <v>9</v>
      </c>
      <c r="F17" s="20">
        <v>15</v>
      </c>
      <c r="G17" s="20"/>
      <c r="H17" s="20"/>
      <c r="I17" s="20">
        <v>20</v>
      </c>
      <c r="J17" s="20"/>
      <c r="K17" s="20"/>
      <c r="L17" s="20">
        <v>13</v>
      </c>
      <c r="M17" s="20"/>
      <c r="N17" s="20"/>
      <c r="O17" s="20"/>
      <c r="P17" s="14">
        <f t="shared" si="0"/>
        <v>57</v>
      </c>
      <c r="S17" s="16">
        <f t="shared" si="1"/>
        <v>4</v>
      </c>
      <c r="T17" s="16">
        <f t="shared" si="2"/>
        <v>0</v>
      </c>
    </row>
    <row r="18" spans="2:20" x14ac:dyDescent="0.5">
      <c r="B18" s="63" t="s">
        <v>132</v>
      </c>
      <c r="C18" s="63" t="s">
        <v>150</v>
      </c>
      <c r="D18" s="64" t="s">
        <v>133</v>
      </c>
      <c r="E18" s="20">
        <v>8</v>
      </c>
      <c r="F18" s="20"/>
      <c r="G18" s="20"/>
      <c r="H18" s="20"/>
      <c r="I18" s="20">
        <v>16</v>
      </c>
      <c r="J18" s="20">
        <v>19</v>
      </c>
      <c r="K18" s="20"/>
      <c r="L18" s="20"/>
      <c r="M18" s="20"/>
      <c r="N18" s="20"/>
      <c r="O18" s="20">
        <v>13</v>
      </c>
      <c r="P18" s="14">
        <f t="shared" si="0"/>
        <v>56</v>
      </c>
      <c r="S18" s="16">
        <f t="shared" si="1"/>
        <v>3</v>
      </c>
      <c r="T18" s="16">
        <f t="shared" si="2"/>
        <v>0</v>
      </c>
    </row>
    <row r="19" spans="2:20" x14ac:dyDescent="0.5">
      <c r="B19" s="50" t="s">
        <v>384</v>
      </c>
      <c r="C19" s="50" t="s">
        <v>385</v>
      </c>
      <c r="D19" s="50" t="s">
        <v>386</v>
      </c>
      <c r="E19" s="20"/>
      <c r="F19" s="20"/>
      <c r="G19" s="46" t="s">
        <v>599</v>
      </c>
      <c r="H19" s="20">
        <v>14</v>
      </c>
      <c r="I19" s="20"/>
      <c r="J19" s="20">
        <v>13</v>
      </c>
      <c r="K19" s="20">
        <v>13</v>
      </c>
      <c r="L19" s="20">
        <v>15</v>
      </c>
      <c r="M19" s="20"/>
      <c r="N19" s="46" t="s">
        <v>599</v>
      </c>
      <c r="O19" s="20"/>
      <c r="P19" s="14">
        <f t="shared" si="0"/>
        <v>55</v>
      </c>
      <c r="S19" s="16">
        <f t="shared" si="1"/>
        <v>4</v>
      </c>
      <c r="T19" s="16">
        <f t="shared" si="2"/>
        <v>0</v>
      </c>
    </row>
    <row r="20" spans="2:20" x14ac:dyDescent="0.5">
      <c r="B20" s="63" t="s">
        <v>374</v>
      </c>
      <c r="C20" s="63" t="s">
        <v>375</v>
      </c>
      <c r="D20" s="64" t="s">
        <v>376</v>
      </c>
      <c r="E20" s="91"/>
      <c r="F20" s="20"/>
      <c r="G20" s="20">
        <v>25</v>
      </c>
      <c r="H20" s="91"/>
      <c r="I20" s="20"/>
      <c r="J20" s="20"/>
      <c r="K20" s="91"/>
      <c r="L20" s="20">
        <v>6</v>
      </c>
      <c r="M20" s="91"/>
      <c r="N20" s="20">
        <v>22</v>
      </c>
      <c r="O20" s="20"/>
      <c r="P20" s="14">
        <f t="shared" si="0"/>
        <v>53</v>
      </c>
      <c r="S20" s="16">
        <f t="shared" si="1"/>
        <v>3</v>
      </c>
      <c r="T20" s="16">
        <f t="shared" si="2"/>
        <v>0</v>
      </c>
    </row>
    <row r="21" spans="2:20" x14ac:dyDescent="0.5">
      <c r="B21" s="63" t="s">
        <v>140</v>
      </c>
      <c r="C21" s="63" t="s">
        <v>141</v>
      </c>
      <c r="D21" s="64" t="s">
        <v>142</v>
      </c>
      <c r="E21" s="46" t="s">
        <v>567</v>
      </c>
      <c r="F21" s="46" t="s">
        <v>589</v>
      </c>
      <c r="G21" s="46" t="s">
        <v>564</v>
      </c>
      <c r="H21" s="20">
        <v>16</v>
      </c>
      <c r="I21" s="20"/>
      <c r="J21" s="20">
        <v>9</v>
      </c>
      <c r="K21" s="20">
        <v>16</v>
      </c>
      <c r="L21" s="46" t="s">
        <v>589</v>
      </c>
      <c r="M21" s="20">
        <v>10</v>
      </c>
      <c r="N21" s="46" t="s">
        <v>576</v>
      </c>
      <c r="O21" s="20"/>
      <c r="P21" s="14">
        <f t="shared" si="0"/>
        <v>51</v>
      </c>
      <c r="S21" s="16">
        <f t="shared" si="1"/>
        <v>4</v>
      </c>
      <c r="T21" s="16">
        <f t="shared" si="2"/>
        <v>0</v>
      </c>
    </row>
    <row r="22" spans="2:20" x14ac:dyDescent="0.5">
      <c r="B22" s="50" t="s">
        <v>565</v>
      </c>
      <c r="C22" s="50" t="s">
        <v>566</v>
      </c>
      <c r="D22" s="50" t="s">
        <v>467</v>
      </c>
      <c r="E22" s="91"/>
      <c r="F22" s="20"/>
      <c r="G22" s="20"/>
      <c r="H22" s="91"/>
      <c r="I22" s="20"/>
      <c r="J22" s="20">
        <v>18</v>
      </c>
      <c r="K22" s="91"/>
      <c r="L22" s="20">
        <v>16</v>
      </c>
      <c r="M22" s="91"/>
      <c r="N22" s="20">
        <v>15</v>
      </c>
      <c r="O22" s="20"/>
      <c r="P22" s="14">
        <f t="shared" si="0"/>
        <v>49</v>
      </c>
      <c r="S22" s="16">
        <f t="shared" si="1"/>
        <v>3</v>
      </c>
      <c r="T22" s="16">
        <f t="shared" si="2"/>
        <v>0</v>
      </c>
    </row>
    <row r="23" spans="2:20" x14ac:dyDescent="0.5">
      <c r="B23" s="63" t="s">
        <v>394</v>
      </c>
      <c r="C23" s="63" t="s">
        <v>395</v>
      </c>
      <c r="D23" s="64" t="s">
        <v>281</v>
      </c>
      <c r="E23" s="20"/>
      <c r="F23" s="20"/>
      <c r="G23" s="20">
        <v>6</v>
      </c>
      <c r="H23" s="20">
        <v>12</v>
      </c>
      <c r="I23" s="20"/>
      <c r="J23" s="20">
        <v>15</v>
      </c>
      <c r="K23" s="20">
        <v>15</v>
      </c>
      <c r="L23" s="20"/>
      <c r="M23" s="20"/>
      <c r="N23" s="20"/>
      <c r="O23" s="20"/>
      <c r="P23" s="14">
        <f t="shared" si="0"/>
        <v>48</v>
      </c>
      <c r="S23" s="16">
        <f t="shared" si="1"/>
        <v>4</v>
      </c>
      <c r="T23" s="16">
        <f t="shared" si="2"/>
        <v>0</v>
      </c>
    </row>
    <row r="24" spans="2:20" x14ac:dyDescent="0.5">
      <c r="B24" s="63" t="s">
        <v>253</v>
      </c>
      <c r="C24" s="63" t="s">
        <v>254</v>
      </c>
      <c r="D24" s="64" t="s">
        <v>255</v>
      </c>
      <c r="E24" s="20"/>
      <c r="F24" s="20">
        <v>8</v>
      </c>
      <c r="G24" s="20">
        <v>13</v>
      </c>
      <c r="H24" s="46" t="s">
        <v>635</v>
      </c>
      <c r="I24" s="20"/>
      <c r="J24" s="20"/>
      <c r="K24" s="20"/>
      <c r="L24" s="20">
        <v>14</v>
      </c>
      <c r="M24" s="90" t="s">
        <v>577</v>
      </c>
      <c r="N24" s="70">
        <v>13</v>
      </c>
      <c r="O24" s="70"/>
      <c r="P24" s="14">
        <f t="shared" si="0"/>
        <v>48</v>
      </c>
      <c r="S24" s="16">
        <f t="shared" si="1"/>
        <v>4</v>
      </c>
      <c r="T24" s="16">
        <f t="shared" si="2"/>
        <v>0</v>
      </c>
    </row>
    <row r="25" spans="2:20" x14ac:dyDescent="0.5">
      <c r="B25" s="63" t="s">
        <v>146</v>
      </c>
      <c r="C25" s="63" t="s">
        <v>145</v>
      </c>
      <c r="D25" s="64" t="s">
        <v>97</v>
      </c>
      <c r="E25" s="46" t="s">
        <v>635</v>
      </c>
      <c r="F25" s="20"/>
      <c r="G25" s="20">
        <v>16</v>
      </c>
      <c r="H25" s="71"/>
      <c r="I25" s="20"/>
      <c r="J25" s="20">
        <v>10</v>
      </c>
      <c r="K25" s="20"/>
      <c r="L25" s="46" t="s">
        <v>615</v>
      </c>
      <c r="M25" s="20">
        <v>8</v>
      </c>
      <c r="N25" s="20">
        <v>9</v>
      </c>
      <c r="O25" s="20"/>
      <c r="P25" s="14">
        <f t="shared" si="0"/>
        <v>43</v>
      </c>
      <c r="S25" s="16">
        <f t="shared" si="1"/>
        <v>4</v>
      </c>
      <c r="T25" s="16">
        <f t="shared" si="2"/>
        <v>0</v>
      </c>
    </row>
    <row r="26" spans="2:20" x14ac:dyDescent="0.5">
      <c r="B26" s="50" t="s">
        <v>107</v>
      </c>
      <c r="C26" s="50" t="s">
        <v>124</v>
      </c>
      <c r="D26" s="51" t="s">
        <v>100</v>
      </c>
      <c r="E26" s="20">
        <v>16</v>
      </c>
      <c r="F26" s="20"/>
      <c r="G26" s="20"/>
      <c r="H26" s="20"/>
      <c r="I26" s="20">
        <v>18</v>
      </c>
      <c r="J26" s="20">
        <v>7</v>
      </c>
      <c r="K26" s="20"/>
      <c r="L26" s="20"/>
      <c r="M26" s="70"/>
      <c r="N26" s="70"/>
      <c r="O26" s="70"/>
      <c r="P26" s="14">
        <f t="shared" si="0"/>
        <v>41</v>
      </c>
      <c r="S26" s="16">
        <f t="shared" si="1"/>
        <v>3</v>
      </c>
      <c r="T26" s="16">
        <f t="shared" si="2"/>
        <v>0</v>
      </c>
    </row>
    <row r="27" spans="2:20" x14ac:dyDescent="0.5">
      <c r="B27" s="63" t="s">
        <v>111</v>
      </c>
      <c r="C27" s="63" t="s">
        <v>131</v>
      </c>
      <c r="D27" s="64" t="s">
        <v>112</v>
      </c>
      <c r="E27" s="20">
        <v>11</v>
      </c>
      <c r="F27" s="20">
        <v>14</v>
      </c>
      <c r="G27" s="20"/>
      <c r="H27" s="20"/>
      <c r="I27" s="20">
        <v>13</v>
      </c>
      <c r="J27" s="20"/>
      <c r="K27" s="20"/>
      <c r="L27" s="20"/>
      <c r="M27" s="20"/>
      <c r="N27" s="20"/>
      <c r="O27" s="20"/>
      <c r="P27" s="14">
        <f t="shared" si="0"/>
        <v>38</v>
      </c>
      <c r="S27" s="16">
        <f t="shared" si="1"/>
        <v>3</v>
      </c>
      <c r="T27" s="16">
        <f t="shared" si="2"/>
        <v>0</v>
      </c>
    </row>
    <row r="28" spans="2:20" x14ac:dyDescent="0.5">
      <c r="B28" s="63" t="s">
        <v>250</v>
      </c>
      <c r="C28" s="63" t="s">
        <v>251</v>
      </c>
      <c r="D28" s="64" t="s">
        <v>252</v>
      </c>
      <c r="E28" s="20"/>
      <c r="F28" s="20">
        <v>9</v>
      </c>
      <c r="G28" s="20"/>
      <c r="H28" s="20">
        <v>7</v>
      </c>
      <c r="I28" s="20"/>
      <c r="J28" s="20"/>
      <c r="K28" s="20"/>
      <c r="L28" s="20">
        <v>22</v>
      </c>
      <c r="M28" s="20"/>
      <c r="N28" s="20"/>
      <c r="O28" s="20"/>
      <c r="P28" s="14">
        <f t="shared" si="0"/>
        <v>38</v>
      </c>
      <c r="S28" s="16">
        <f t="shared" si="1"/>
        <v>3</v>
      </c>
      <c r="T28" s="16">
        <f t="shared" si="2"/>
        <v>0</v>
      </c>
    </row>
    <row r="29" spans="2:20" x14ac:dyDescent="0.5">
      <c r="B29" s="50" t="s">
        <v>138</v>
      </c>
      <c r="C29" s="50" t="s">
        <v>139</v>
      </c>
      <c r="D29" s="50" t="s">
        <v>114</v>
      </c>
      <c r="E29" s="20">
        <v>3</v>
      </c>
      <c r="F29" s="20">
        <v>13</v>
      </c>
      <c r="G29" s="20"/>
      <c r="H29" s="20"/>
      <c r="I29" s="20"/>
      <c r="J29" s="20"/>
      <c r="K29" s="20"/>
      <c r="L29" s="20"/>
      <c r="M29" s="20">
        <v>4</v>
      </c>
      <c r="N29" s="20">
        <v>14</v>
      </c>
      <c r="O29" s="20"/>
      <c r="P29" s="14">
        <f t="shared" si="0"/>
        <v>34</v>
      </c>
      <c r="S29" s="16">
        <f t="shared" si="1"/>
        <v>4</v>
      </c>
      <c r="T29" s="16">
        <f t="shared" si="2"/>
        <v>0</v>
      </c>
    </row>
    <row r="30" spans="2:20" x14ac:dyDescent="0.5">
      <c r="B30" s="63" t="s">
        <v>152</v>
      </c>
      <c r="C30" s="63" t="s">
        <v>247</v>
      </c>
      <c r="D30" s="64" t="s">
        <v>248</v>
      </c>
      <c r="E30" s="20"/>
      <c r="F30" s="20">
        <v>11</v>
      </c>
      <c r="G30" s="20"/>
      <c r="H30" s="20">
        <v>20</v>
      </c>
      <c r="I30" s="20"/>
      <c r="J30" s="20"/>
      <c r="K30" s="20"/>
      <c r="L30" s="20"/>
      <c r="M30" s="20"/>
      <c r="N30" s="20"/>
      <c r="O30" s="20"/>
      <c r="P30" s="14">
        <f t="shared" si="0"/>
        <v>31</v>
      </c>
      <c r="S30" s="16">
        <f t="shared" si="1"/>
        <v>2</v>
      </c>
      <c r="T30" s="16">
        <f t="shared" si="2"/>
        <v>0</v>
      </c>
    </row>
    <row r="31" spans="2:20" x14ac:dyDescent="0.5">
      <c r="B31" s="50" t="s">
        <v>118</v>
      </c>
      <c r="C31" s="50" t="s">
        <v>399</v>
      </c>
      <c r="D31" s="50" t="s">
        <v>120</v>
      </c>
      <c r="E31" s="91"/>
      <c r="F31" s="20"/>
      <c r="G31" s="20"/>
      <c r="H31" s="91"/>
      <c r="I31" s="20"/>
      <c r="J31" s="20"/>
      <c r="K31" s="91"/>
      <c r="L31" s="20">
        <v>17</v>
      </c>
      <c r="M31" s="91"/>
      <c r="N31" s="20"/>
      <c r="O31" s="20">
        <v>14</v>
      </c>
      <c r="P31" s="14">
        <f t="shared" si="0"/>
        <v>31</v>
      </c>
      <c r="S31" s="16">
        <f t="shared" si="1"/>
        <v>1</v>
      </c>
      <c r="T31" s="16">
        <f t="shared" si="2"/>
        <v>0</v>
      </c>
    </row>
    <row r="32" spans="2:20" x14ac:dyDescent="0.5">
      <c r="B32" s="63" t="s">
        <v>390</v>
      </c>
      <c r="C32" s="63" t="s">
        <v>391</v>
      </c>
      <c r="D32" s="64" t="s">
        <v>264</v>
      </c>
      <c r="E32" s="20"/>
      <c r="F32" s="46"/>
      <c r="G32" s="20">
        <v>10</v>
      </c>
      <c r="H32" s="20"/>
      <c r="I32" s="20"/>
      <c r="J32" s="20"/>
      <c r="K32" s="20"/>
      <c r="L32" s="20"/>
      <c r="M32" s="20">
        <v>0</v>
      </c>
      <c r="N32" s="20">
        <v>18</v>
      </c>
      <c r="O32" s="20"/>
      <c r="P32" s="14">
        <f t="shared" si="0"/>
        <v>28</v>
      </c>
      <c r="S32" s="16">
        <f t="shared" si="1"/>
        <v>3</v>
      </c>
      <c r="T32" s="16">
        <f t="shared" si="2"/>
        <v>0</v>
      </c>
    </row>
    <row r="33" spans="2:20" x14ac:dyDescent="0.5">
      <c r="B33" s="50" t="s">
        <v>126</v>
      </c>
      <c r="C33" s="50" t="s">
        <v>127</v>
      </c>
      <c r="D33" s="61" t="s">
        <v>100</v>
      </c>
      <c r="E33" s="20">
        <v>13</v>
      </c>
      <c r="F33" s="20"/>
      <c r="G33" s="20"/>
      <c r="H33" s="20"/>
      <c r="I33" s="20">
        <v>14</v>
      </c>
      <c r="J33" s="20"/>
      <c r="K33" s="20"/>
      <c r="L33" s="20"/>
      <c r="M33" s="20"/>
      <c r="N33" s="20"/>
      <c r="O33" s="20"/>
      <c r="P33" s="14">
        <f t="shared" si="0"/>
        <v>27</v>
      </c>
      <c r="S33" s="16">
        <f t="shared" si="1"/>
        <v>2</v>
      </c>
      <c r="T33" s="16">
        <f t="shared" si="2"/>
        <v>0</v>
      </c>
    </row>
    <row r="34" spans="2:20" x14ac:dyDescent="0.5">
      <c r="B34" s="63" t="s">
        <v>118</v>
      </c>
      <c r="C34" s="63" t="s">
        <v>119</v>
      </c>
      <c r="D34" s="64" t="s">
        <v>120</v>
      </c>
      <c r="E34" s="20">
        <v>20</v>
      </c>
      <c r="F34" s="46"/>
      <c r="G34" s="20">
        <v>7</v>
      </c>
      <c r="H34" s="20"/>
      <c r="I34" s="20"/>
      <c r="J34" s="20"/>
      <c r="K34" s="20"/>
      <c r="L34" s="20"/>
      <c r="M34" s="20"/>
      <c r="N34" s="20"/>
      <c r="O34" s="20"/>
      <c r="P34" s="14">
        <f t="shared" si="0"/>
        <v>27</v>
      </c>
      <c r="S34" s="16">
        <f t="shared" si="1"/>
        <v>2</v>
      </c>
      <c r="T34" s="16">
        <f t="shared" si="2"/>
        <v>0</v>
      </c>
    </row>
    <row r="35" spans="2:20" x14ac:dyDescent="0.5">
      <c r="B35" s="50" t="s">
        <v>459</v>
      </c>
      <c r="C35" s="50" t="s">
        <v>460</v>
      </c>
      <c r="D35" s="50" t="s">
        <v>281</v>
      </c>
      <c r="E35" s="20"/>
      <c r="F35" s="20"/>
      <c r="G35" s="20"/>
      <c r="H35" s="20">
        <v>8</v>
      </c>
      <c r="I35" s="20"/>
      <c r="J35" s="20"/>
      <c r="K35" s="20"/>
      <c r="L35" s="20">
        <v>7</v>
      </c>
      <c r="M35" s="20"/>
      <c r="N35" s="20">
        <v>11</v>
      </c>
      <c r="O35" s="20"/>
      <c r="P35" s="14">
        <f t="shared" si="0"/>
        <v>26</v>
      </c>
      <c r="S35" s="16">
        <f t="shared" si="1"/>
        <v>3</v>
      </c>
      <c r="T35" s="16">
        <f t="shared" si="2"/>
        <v>0</v>
      </c>
    </row>
    <row r="36" spans="2:20" x14ac:dyDescent="0.5">
      <c r="B36" s="63" t="s">
        <v>262</v>
      </c>
      <c r="C36" s="63" t="s">
        <v>263</v>
      </c>
      <c r="D36" s="64" t="s">
        <v>264</v>
      </c>
      <c r="E36" s="20"/>
      <c r="F36" s="20">
        <v>1</v>
      </c>
      <c r="G36" s="20">
        <v>17</v>
      </c>
      <c r="H36" s="20">
        <v>7</v>
      </c>
      <c r="I36" s="20"/>
      <c r="J36" s="20"/>
      <c r="K36" s="20"/>
      <c r="L36" s="20"/>
      <c r="M36" s="20"/>
      <c r="N36" s="20"/>
      <c r="O36" s="20"/>
      <c r="P36" s="14">
        <f t="shared" si="0"/>
        <v>25</v>
      </c>
      <c r="S36" s="16">
        <f t="shared" si="1"/>
        <v>3</v>
      </c>
      <c r="T36" s="16">
        <f t="shared" si="2"/>
        <v>0</v>
      </c>
    </row>
    <row r="37" spans="2:20" x14ac:dyDescent="0.5">
      <c r="B37" s="50" t="s">
        <v>411</v>
      </c>
      <c r="C37" s="50" t="s">
        <v>410</v>
      </c>
      <c r="D37" s="50" t="s">
        <v>142</v>
      </c>
      <c r="E37" s="20"/>
      <c r="F37" s="20"/>
      <c r="G37" s="20"/>
      <c r="H37" s="20"/>
      <c r="I37" s="20"/>
      <c r="J37" s="20"/>
      <c r="K37" s="20">
        <v>25</v>
      </c>
      <c r="L37" s="20"/>
      <c r="M37" s="20"/>
      <c r="N37" s="20"/>
      <c r="O37" s="20"/>
      <c r="P37" s="14">
        <f t="shared" si="0"/>
        <v>25</v>
      </c>
      <c r="S37" s="16">
        <f t="shared" si="1"/>
        <v>1</v>
      </c>
      <c r="T37" s="16">
        <f t="shared" si="2"/>
        <v>0</v>
      </c>
    </row>
    <row r="38" spans="2:20" x14ac:dyDescent="0.5">
      <c r="B38" s="63" t="s">
        <v>95</v>
      </c>
      <c r="C38" s="63" t="s">
        <v>223</v>
      </c>
      <c r="D38" s="64" t="s">
        <v>97</v>
      </c>
      <c r="E38" s="20"/>
      <c r="F38" s="20">
        <v>16</v>
      </c>
      <c r="G38" s="20"/>
      <c r="H38" s="20">
        <v>0</v>
      </c>
      <c r="I38" s="20"/>
      <c r="J38" s="20">
        <v>8</v>
      </c>
      <c r="K38" s="20"/>
      <c r="L38" s="20"/>
      <c r="M38" s="20"/>
      <c r="N38" s="20"/>
      <c r="O38" s="20"/>
      <c r="P38" s="14">
        <f t="shared" si="0"/>
        <v>24</v>
      </c>
      <c r="S38" s="16">
        <f t="shared" si="1"/>
        <v>3</v>
      </c>
      <c r="T38" s="16">
        <f t="shared" si="2"/>
        <v>0</v>
      </c>
    </row>
    <row r="39" spans="2:20" x14ac:dyDescent="0.5">
      <c r="B39" s="50" t="s">
        <v>377</v>
      </c>
      <c r="C39" s="50" t="s">
        <v>378</v>
      </c>
      <c r="D39" s="50" t="s">
        <v>379</v>
      </c>
      <c r="E39" s="91"/>
      <c r="F39" s="20"/>
      <c r="G39" s="20">
        <v>22</v>
      </c>
      <c r="H39" s="91"/>
      <c r="I39" s="20"/>
      <c r="J39" s="20"/>
      <c r="K39" s="91"/>
      <c r="L39" s="20"/>
      <c r="M39" s="92"/>
      <c r="N39" s="20"/>
      <c r="O39" s="20"/>
      <c r="P39" s="14">
        <f t="shared" si="0"/>
        <v>22</v>
      </c>
      <c r="S39" s="16">
        <f t="shared" si="1"/>
        <v>1</v>
      </c>
      <c r="T39" s="16">
        <f t="shared" si="2"/>
        <v>0</v>
      </c>
    </row>
    <row r="40" spans="2:20" x14ac:dyDescent="0.5">
      <c r="B40" s="50" t="s">
        <v>101</v>
      </c>
      <c r="C40" s="50" t="s">
        <v>109</v>
      </c>
      <c r="D40" s="61" t="s">
        <v>103</v>
      </c>
      <c r="E40" s="20">
        <v>10</v>
      </c>
      <c r="F40" s="20"/>
      <c r="G40" s="20"/>
      <c r="H40" s="20"/>
      <c r="I40" s="20">
        <v>11</v>
      </c>
      <c r="J40" s="20"/>
      <c r="K40" s="20"/>
      <c r="L40" s="20"/>
      <c r="M40" s="20"/>
      <c r="N40" s="20"/>
      <c r="O40" s="20"/>
      <c r="P40" s="14">
        <f t="shared" si="0"/>
        <v>21</v>
      </c>
      <c r="S40" s="16">
        <f t="shared" si="1"/>
        <v>2</v>
      </c>
      <c r="T40" s="16">
        <f t="shared" si="2"/>
        <v>0</v>
      </c>
    </row>
    <row r="41" spans="2:20" x14ac:dyDescent="0.5">
      <c r="B41" s="63" t="s">
        <v>256</v>
      </c>
      <c r="C41" s="63" t="s">
        <v>257</v>
      </c>
      <c r="D41" s="64" t="s">
        <v>258</v>
      </c>
      <c r="E41" s="20"/>
      <c r="F41" s="20">
        <v>6</v>
      </c>
      <c r="G41" s="20"/>
      <c r="H41" s="20"/>
      <c r="I41" s="20"/>
      <c r="J41" s="20"/>
      <c r="K41" s="20"/>
      <c r="L41" s="20"/>
      <c r="M41" s="70">
        <v>15</v>
      </c>
      <c r="N41" s="70"/>
      <c r="O41" s="70"/>
      <c r="P41" s="14">
        <f t="shared" ref="P41:P72" si="3">SUM(E41:O41)</f>
        <v>21</v>
      </c>
      <c r="S41" s="16">
        <f t="shared" si="1"/>
        <v>2</v>
      </c>
      <c r="T41" s="16">
        <f t="shared" si="2"/>
        <v>0</v>
      </c>
    </row>
    <row r="42" spans="2:20" x14ac:dyDescent="0.5">
      <c r="B42" s="63" t="s">
        <v>244</v>
      </c>
      <c r="C42" s="63" t="s">
        <v>249</v>
      </c>
      <c r="D42" s="64" t="s">
        <v>246</v>
      </c>
      <c r="E42" s="91"/>
      <c r="F42" s="20">
        <v>10</v>
      </c>
      <c r="G42" s="20"/>
      <c r="H42" s="91"/>
      <c r="I42" s="20"/>
      <c r="J42" s="20">
        <v>11</v>
      </c>
      <c r="K42" s="91"/>
      <c r="L42" s="20"/>
      <c r="M42" s="91"/>
      <c r="N42" s="20"/>
      <c r="O42" s="20"/>
      <c r="P42" s="14">
        <f t="shared" si="3"/>
        <v>21</v>
      </c>
      <c r="S42" s="16">
        <f t="shared" si="1"/>
        <v>2</v>
      </c>
      <c r="T42" s="16">
        <f t="shared" si="2"/>
        <v>0</v>
      </c>
    </row>
    <row r="43" spans="2:20" x14ac:dyDescent="0.5">
      <c r="B43" s="50" t="s">
        <v>366</v>
      </c>
      <c r="C43" s="50" t="s">
        <v>463</v>
      </c>
      <c r="D43" s="51" t="s">
        <v>191</v>
      </c>
      <c r="E43" s="20"/>
      <c r="F43" s="20"/>
      <c r="G43" s="20"/>
      <c r="H43" s="20">
        <v>7</v>
      </c>
      <c r="I43" s="20"/>
      <c r="J43" s="20"/>
      <c r="K43" s="20"/>
      <c r="L43" s="20"/>
      <c r="M43" s="20">
        <v>13</v>
      </c>
      <c r="N43" s="20"/>
      <c r="O43" s="20"/>
      <c r="P43" s="14">
        <f t="shared" si="3"/>
        <v>20</v>
      </c>
      <c r="S43" s="16">
        <f t="shared" si="1"/>
        <v>2</v>
      </c>
      <c r="T43" s="16">
        <f t="shared" si="2"/>
        <v>0</v>
      </c>
    </row>
    <row r="44" spans="2:20" x14ac:dyDescent="0.5">
      <c r="B44" s="50" t="s">
        <v>348</v>
      </c>
      <c r="C44" s="50" t="s">
        <v>409</v>
      </c>
      <c r="D44" s="50" t="s">
        <v>350</v>
      </c>
      <c r="E44" s="91"/>
      <c r="F44" s="20"/>
      <c r="G44" s="20"/>
      <c r="H44" s="91"/>
      <c r="I44" s="20"/>
      <c r="J44" s="20"/>
      <c r="K44" s="91"/>
      <c r="L44" s="20"/>
      <c r="M44" s="91"/>
      <c r="N44" s="20">
        <v>19</v>
      </c>
      <c r="O44" s="20"/>
      <c r="P44" s="14">
        <f t="shared" si="3"/>
        <v>19</v>
      </c>
      <c r="S44" s="16">
        <f t="shared" si="1"/>
        <v>1</v>
      </c>
      <c r="T44" s="16">
        <f t="shared" si="2"/>
        <v>0</v>
      </c>
    </row>
    <row r="45" spans="2:20" x14ac:dyDescent="0.5">
      <c r="B45" s="50" t="s">
        <v>377</v>
      </c>
      <c r="C45" s="50" t="s">
        <v>380</v>
      </c>
      <c r="D45" s="50" t="s">
        <v>379</v>
      </c>
      <c r="E45" s="91"/>
      <c r="F45" s="20"/>
      <c r="G45" s="20">
        <v>18</v>
      </c>
      <c r="H45" s="91"/>
      <c r="I45" s="20"/>
      <c r="J45" s="20"/>
      <c r="K45" s="91"/>
      <c r="L45" s="20"/>
      <c r="M45" s="92"/>
      <c r="N45" s="20"/>
      <c r="O45" s="20"/>
      <c r="P45" s="14">
        <f t="shared" si="3"/>
        <v>18</v>
      </c>
      <c r="S45" s="16">
        <f t="shared" si="1"/>
        <v>1</v>
      </c>
      <c r="T45" s="16">
        <f t="shared" si="2"/>
        <v>0</v>
      </c>
    </row>
    <row r="46" spans="2:20" x14ac:dyDescent="0.5">
      <c r="B46" s="50" t="s">
        <v>121</v>
      </c>
      <c r="C46" s="50" t="s">
        <v>122</v>
      </c>
      <c r="D46" s="61" t="s">
        <v>123</v>
      </c>
      <c r="E46" s="20">
        <v>18</v>
      </c>
      <c r="F46" s="20"/>
      <c r="G46" s="20"/>
      <c r="H46" s="20"/>
      <c r="I46" s="20"/>
      <c r="J46" s="20"/>
      <c r="K46" s="20"/>
      <c r="L46" s="20"/>
      <c r="M46" s="46"/>
      <c r="N46" s="20"/>
      <c r="O46" s="20"/>
      <c r="P46" s="14">
        <f t="shared" si="3"/>
        <v>18</v>
      </c>
      <c r="S46" s="16">
        <f t="shared" si="1"/>
        <v>1</v>
      </c>
      <c r="T46" s="16">
        <f t="shared" si="2"/>
        <v>0</v>
      </c>
    </row>
    <row r="47" spans="2:20" x14ac:dyDescent="0.5">
      <c r="B47" s="50" t="s">
        <v>407</v>
      </c>
      <c r="C47" s="50" t="s">
        <v>406</v>
      </c>
      <c r="D47" s="50" t="s">
        <v>405</v>
      </c>
      <c r="E47" s="91"/>
      <c r="F47" s="20"/>
      <c r="G47" s="20"/>
      <c r="H47" s="91"/>
      <c r="I47" s="20"/>
      <c r="J47" s="20"/>
      <c r="K47" s="91"/>
      <c r="L47" s="20">
        <v>18</v>
      </c>
      <c r="M47" s="91"/>
      <c r="N47" s="20"/>
      <c r="O47" s="20"/>
      <c r="P47" s="14">
        <f t="shared" si="3"/>
        <v>18</v>
      </c>
      <c r="S47" s="16">
        <f t="shared" si="1"/>
        <v>1</v>
      </c>
      <c r="T47" s="16">
        <f t="shared" si="2"/>
        <v>0</v>
      </c>
    </row>
    <row r="48" spans="2:20" x14ac:dyDescent="0.5">
      <c r="B48" s="63" t="s">
        <v>240</v>
      </c>
      <c r="C48" s="63" t="s">
        <v>239</v>
      </c>
      <c r="D48" s="64" t="s">
        <v>238</v>
      </c>
      <c r="E48" s="20"/>
      <c r="F48" s="20"/>
      <c r="G48" s="20"/>
      <c r="H48" s="20">
        <v>16</v>
      </c>
      <c r="I48" s="20"/>
      <c r="J48" s="20"/>
      <c r="K48" s="20"/>
      <c r="L48" s="20"/>
      <c r="M48" s="20"/>
      <c r="N48" s="20"/>
      <c r="O48" s="20"/>
      <c r="P48" s="14">
        <f t="shared" si="3"/>
        <v>16</v>
      </c>
      <c r="S48" s="16">
        <f t="shared" si="1"/>
        <v>1</v>
      </c>
      <c r="T48" s="16">
        <f t="shared" si="2"/>
        <v>0</v>
      </c>
    </row>
    <row r="49" spans="2:20" x14ac:dyDescent="0.5">
      <c r="B49" s="50" t="s">
        <v>602</v>
      </c>
      <c r="C49" s="50" t="s">
        <v>603</v>
      </c>
      <c r="D49" s="50" t="s">
        <v>258</v>
      </c>
      <c r="E49" s="20"/>
      <c r="F49" s="20"/>
      <c r="G49" s="20"/>
      <c r="H49" s="20"/>
      <c r="I49" s="20"/>
      <c r="J49" s="20"/>
      <c r="K49" s="20"/>
      <c r="L49" s="20">
        <v>9</v>
      </c>
      <c r="M49" s="20">
        <v>6</v>
      </c>
      <c r="N49" s="20"/>
      <c r="O49" s="20"/>
      <c r="P49" s="14">
        <f t="shared" si="3"/>
        <v>15</v>
      </c>
      <c r="S49" s="16">
        <f t="shared" si="1"/>
        <v>2</v>
      </c>
      <c r="T49" s="16">
        <f t="shared" si="2"/>
        <v>0</v>
      </c>
    </row>
    <row r="50" spans="2:20" x14ac:dyDescent="0.5">
      <c r="B50" s="50" t="s">
        <v>107</v>
      </c>
      <c r="C50" s="50" t="s">
        <v>125</v>
      </c>
      <c r="D50" s="50" t="s">
        <v>100</v>
      </c>
      <c r="E50" s="20">
        <v>14</v>
      </c>
      <c r="F50" s="20"/>
      <c r="G50" s="20"/>
      <c r="H50" s="20"/>
      <c r="I50" s="20"/>
      <c r="J50" s="20"/>
      <c r="K50" s="20"/>
      <c r="L50" s="20"/>
      <c r="M50" s="46"/>
      <c r="N50" s="20"/>
      <c r="O50" s="20"/>
      <c r="P50" s="14">
        <f t="shared" si="3"/>
        <v>14</v>
      </c>
      <c r="S50" s="16">
        <f t="shared" si="1"/>
        <v>1</v>
      </c>
      <c r="T50" s="16">
        <f t="shared" si="2"/>
        <v>0</v>
      </c>
    </row>
    <row r="51" spans="2:20" x14ac:dyDescent="0.5">
      <c r="B51" s="63" t="s">
        <v>134</v>
      </c>
      <c r="C51" s="63" t="s">
        <v>151</v>
      </c>
      <c r="D51" s="64" t="s">
        <v>135</v>
      </c>
      <c r="E51" s="20">
        <v>6</v>
      </c>
      <c r="F51" s="20">
        <v>7</v>
      </c>
      <c r="G51" s="20"/>
      <c r="H51" s="20"/>
      <c r="I51" s="20"/>
      <c r="J51" s="20"/>
      <c r="K51" s="20"/>
      <c r="L51" s="20"/>
      <c r="M51" s="20"/>
      <c r="N51" s="20"/>
      <c r="O51" s="20"/>
      <c r="P51" s="14">
        <f t="shared" si="3"/>
        <v>13</v>
      </c>
      <c r="S51" s="16">
        <f t="shared" si="1"/>
        <v>2</v>
      </c>
      <c r="T51" s="16">
        <f t="shared" si="2"/>
        <v>0</v>
      </c>
    </row>
    <row r="52" spans="2:20" x14ac:dyDescent="0.5">
      <c r="B52" s="78" t="s">
        <v>468</v>
      </c>
      <c r="C52" s="78" t="s">
        <v>469</v>
      </c>
      <c r="D52" s="78" t="s">
        <v>470</v>
      </c>
      <c r="E52" s="93"/>
      <c r="F52" s="70"/>
      <c r="G52" s="70"/>
      <c r="H52" s="93"/>
      <c r="I52" s="70">
        <v>12</v>
      </c>
      <c r="J52" s="70"/>
      <c r="K52" s="93"/>
      <c r="L52" s="70"/>
      <c r="M52" s="93"/>
      <c r="N52" s="70"/>
      <c r="O52" s="70"/>
      <c r="P52" s="14">
        <f t="shared" si="3"/>
        <v>12</v>
      </c>
      <c r="S52" s="16">
        <f t="shared" si="1"/>
        <v>1</v>
      </c>
      <c r="T52" s="16">
        <f t="shared" si="2"/>
        <v>0</v>
      </c>
    </row>
    <row r="53" spans="2:20" x14ac:dyDescent="0.5">
      <c r="B53" s="63" t="s">
        <v>244</v>
      </c>
      <c r="C53" s="63" t="s">
        <v>245</v>
      </c>
      <c r="D53" s="64" t="s">
        <v>246</v>
      </c>
      <c r="E53" s="91"/>
      <c r="F53" s="20">
        <v>12</v>
      </c>
      <c r="G53" s="20"/>
      <c r="H53" s="91"/>
      <c r="I53" s="20"/>
      <c r="J53" s="20"/>
      <c r="K53" s="91"/>
      <c r="L53" s="20"/>
      <c r="M53" s="91"/>
      <c r="N53" s="20"/>
      <c r="O53" s="20"/>
      <c r="P53" s="14">
        <f t="shared" si="3"/>
        <v>12</v>
      </c>
      <c r="S53" s="16">
        <f t="shared" si="1"/>
        <v>1</v>
      </c>
      <c r="T53" s="16">
        <f t="shared" si="2"/>
        <v>0</v>
      </c>
    </row>
    <row r="54" spans="2:20" x14ac:dyDescent="0.5">
      <c r="B54" s="63" t="s">
        <v>387</v>
      </c>
      <c r="C54" s="63" t="s">
        <v>388</v>
      </c>
      <c r="D54" s="64" t="s">
        <v>389</v>
      </c>
      <c r="E54" s="91"/>
      <c r="F54" s="20"/>
      <c r="G54" s="20">
        <v>11</v>
      </c>
      <c r="H54" s="91"/>
      <c r="I54" s="20"/>
      <c r="J54" s="20"/>
      <c r="K54" s="91"/>
      <c r="L54" s="20"/>
      <c r="M54" s="91"/>
      <c r="N54" s="20"/>
      <c r="O54" s="20"/>
      <c r="P54" s="14">
        <f t="shared" si="3"/>
        <v>11</v>
      </c>
      <c r="S54" s="16">
        <f t="shared" si="1"/>
        <v>1</v>
      </c>
      <c r="T54" s="16">
        <f t="shared" si="2"/>
        <v>0</v>
      </c>
    </row>
    <row r="55" spans="2:20" x14ac:dyDescent="0.5">
      <c r="B55" s="63" t="s">
        <v>369</v>
      </c>
      <c r="C55" s="63" t="s">
        <v>368</v>
      </c>
      <c r="D55" s="64" t="s">
        <v>367</v>
      </c>
      <c r="E55" s="20"/>
      <c r="F55" s="20"/>
      <c r="G55" s="20"/>
      <c r="H55" s="20">
        <v>10</v>
      </c>
      <c r="I55" s="20"/>
      <c r="J55" s="20"/>
      <c r="K55" s="20"/>
      <c r="L55" s="20"/>
      <c r="M55" s="20"/>
      <c r="N55" s="20"/>
      <c r="O55" s="20"/>
      <c r="P55" s="14">
        <f t="shared" si="3"/>
        <v>10</v>
      </c>
      <c r="S55" s="16">
        <f t="shared" si="1"/>
        <v>1</v>
      </c>
      <c r="T55" s="16">
        <f t="shared" si="2"/>
        <v>0</v>
      </c>
    </row>
    <row r="56" spans="2:20" x14ac:dyDescent="0.5">
      <c r="B56" s="63" t="s">
        <v>392</v>
      </c>
      <c r="C56" s="63" t="s">
        <v>393</v>
      </c>
      <c r="D56" s="64" t="s">
        <v>386</v>
      </c>
      <c r="E56" s="91"/>
      <c r="F56" s="20"/>
      <c r="G56" s="20">
        <v>9</v>
      </c>
      <c r="H56" s="91"/>
      <c r="I56" s="20"/>
      <c r="J56" s="20"/>
      <c r="K56" s="91"/>
      <c r="L56" s="20"/>
      <c r="M56" s="91"/>
      <c r="N56" s="20"/>
      <c r="O56" s="20"/>
      <c r="P56" s="14">
        <f t="shared" si="3"/>
        <v>9</v>
      </c>
      <c r="S56" s="16">
        <f t="shared" si="1"/>
        <v>1</v>
      </c>
      <c r="T56" s="16">
        <f t="shared" si="2"/>
        <v>0</v>
      </c>
    </row>
    <row r="57" spans="2:20" x14ac:dyDescent="0.5">
      <c r="B57" s="63" t="s">
        <v>101</v>
      </c>
      <c r="C57" s="63" t="s">
        <v>102</v>
      </c>
      <c r="D57" s="64" t="s">
        <v>103</v>
      </c>
      <c r="E57" s="20">
        <v>8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14">
        <f t="shared" si="3"/>
        <v>8</v>
      </c>
      <c r="S57" s="16">
        <f t="shared" si="1"/>
        <v>1</v>
      </c>
      <c r="T57" s="16">
        <f t="shared" si="2"/>
        <v>0</v>
      </c>
    </row>
    <row r="58" spans="2:20" x14ac:dyDescent="0.5">
      <c r="B58" s="50" t="s">
        <v>461</v>
      </c>
      <c r="C58" s="50" t="s">
        <v>462</v>
      </c>
      <c r="D58" s="50" t="s">
        <v>278</v>
      </c>
      <c r="E58" s="20"/>
      <c r="F58" s="20"/>
      <c r="G58" s="20"/>
      <c r="H58" s="20">
        <v>7</v>
      </c>
      <c r="I58" s="20"/>
      <c r="J58" s="20"/>
      <c r="K58" s="20"/>
      <c r="L58" s="20"/>
      <c r="M58" s="20"/>
      <c r="N58" s="20"/>
      <c r="O58" s="20"/>
      <c r="P58" s="14">
        <f t="shared" si="3"/>
        <v>7</v>
      </c>
      <c r="Q58" s="16"/>
      <c r="R58" s="16"/>
      <c r="S58" s="16">
        <f t="shared" si="1"/>
        <v>1</v>
      </c>
      <c r="T58" s="16">
        <f t="shared" si="2"/>
        <v>0</v>
      </c>
    </row>
    <row r="59" spans="2:20" x14ac:dyDescent="0.5">
      <c r="B59" s="50" t="s">
        <v>136</v>
      </c>
      <c r="C59" s="50" t="s">
        <v>137</v>
      </c>
      <c r="D59" s="50" t="s">
        <v>97</v>
      </c>
      <c r="E59" s="20">
        <v>5</v>
      </c>
      <c r="F59" s="20"/>
      <c r="G59" s="20"/>
      <c r="H59" s="20">
        <v>0</v>
      </c>
      <c r="I59" s="20"/>
      <c r="J59" s="20"/>
      <c r="K59" s="20"/>
      <c r="L59" s="20"/>
      <c r="M59" s="20"/>
      <c r="N59" s="20"/>
      <c r="O59" s="20"/>
      <c r="P59" s="14">
        <f t="shared" si="3"/>
        <v>5</v>
      </c>
      <c r="Q59" s="16"/>
      <c r="R59" s="16"/>
      <c r="S59" s="16">
        <f t="shared" si="1"/>
        <v>2</v>
      </c>
      <c r="T59" s="16">
        <f t="shared" si="2"/>
        <v>0</v>
      </c>
    </row>
    <row r="60" spans="2:20" x14ac:dyDescent="0.5">
      <c r="B60" s="50" t="s">
        <v>104</v>
      </c>
      <c r="C60" s="50" t="s">
        <v>105</v>
      </c>
      <c r="D60" s="50" t="s">
        <v>106</v>
      </c>
      <c r="E60" s="20">
        <v>5</v>
      </c>
      <c r="F60" s="20"/>
      <c r="G60" s="20"/>
      <c r="H60" s="20"/>
      <c r="I60" s="20"/>
      <c r="J60" s="20"/>
      <c r="K60" s="20"/>
      <c r="L60" s="20"/>
      <c r="M60" s="70"/>
      <c r="N60" s="70"/>
      <c r="O60" s="70"/>
      <c r="P60" s="14">
        <f t="shared" si="3"/>
        <v>5</v>
      </c>
      <c r="Q60" s="16"/>
      <c r="R60" s="16"/>
      <c r="S60" s="16">
        <f t="shared" si="1"/>
        <v>1</v>
      </c>
      <c r="T60" s="16">
        <f t="shared" si="2"/>
        <v>0</v>
      </c>
    </row>
    <row r="61" spans="2:20" x14ac:dyDescent="0.5">
      <c r="B61" s="63" t="s">
        <v>111</v>
      </c>
      <c r="C61" s="63" t="s">
        <v>169</v>
      </c>
      <c r="D61" s="64" t="s">
        <v>112</v>
      </c>
      <c r="E61" s="91"/>
      <c r="F61" s="20">
        <v>4</v>
      </c>
      <c r="G61" s="20"/>
      <c r="H61" s="91"/>
      <c r="I61" s="20"/>
      <c r="J61" s="20"/>
      <c r="K61" s="91"/>
      <c r="L61" s="20"/>
      <c r="M61" s="91"/>
      <c r="N61" s="20"/>
      <c r="O61" s="20"/>
      <c r="P61" s="14">
        <f t="shared" si="3"/>
        <v>4</v>
      </c>
      <c r="Q61" s="16"/>
      <c r="R61" s="16"/>
      <c r="S61" s="16">
        <f t="shared" si="1"/>
        <v>1</v>
      </c>
      <c r="T61" s="16">
        <f t="shared" si="2"/>
        <v>0</v>
      </c>
    </row>
    <row r="62" spans="2:20" x14ac:dyDescent="0.5">
      <c r="B62" s="50" t="s">
        <v>218</v>
      </c>
      <c r="C62" s="50" t="s">
        <v>613</v>
      </c>
      <c r="D62" s="50" t="s">
        <v>216</v>
      </c>
      <c r="E62" s="20"/>
      <c r="F62" s="20"/>
      <c r="G62" s="20"/>
      <c r="H62" s="20"/>
      <c r="I62" s="20"/>
      <c r="J62" s="20"/>
      <c r="K62" s="20"/>
      <c r="L62" s="20"/>
      <c r="M62" s="20">
        <v>3</v>
      </c>
      <c r="N62" s="20"/>
      <c r="O62" s="20"/>
      <c r="P62" s="14">
        <f t="shared" si="3"/>
        <v>3</v>
      </c>
      <c r="Q62" s="16"/>
      <c r="R62" s="16"/>
      <c r="S62" s="16">
        <f t="shared" si="1"/>
        <v>1</v>
      </c>
      <c r="T62" s="16">
        <f t="shared" si="2"/>
        <v>0</v>
      </c>
    </row>
    <row r="63" spans="2:20" x14ac:dyDescent="0.5">
      <c r="B63" s="50" t="s">
        <v>464</v>
      </c>
      <c r="C63" s="50" t="s">
        <v>465</v>
      </c>
      <c r="D63" s="50" t="s">
        <v>466</v>
      </c>
      <c r="E63" s="20"/>
      <c r="F63" s="20"/>
      <c r="G63" s="20"/>
      <c r="H63" s="20">
        <v>2</v>
      </c>
      <c r="I63" s="20"/>
      <c r="J63" s="20"/>
      <c r="K63" s="20"/>
      <c r="L63" s="20"/>
      <c r="M63" s="20"/>
      <c r="N63" s="20"/>
      <c r="O63" s="20"/>
      <c r="P63" s="14">
        <f t="shared" si="3"/>
        <v>2</v>
      </c>
      <c r="S63" s="16">
        <f t="shared" si="1"/>
        <v>1</v>
      </c>
      <c r="T63" s="16">
        <f t="shared" si="2"/>
        <v>0</v>
      </c>
    </row>
    <row r="64" spans="2:20" x14ac:dyDescent="0.5">
      <c r="B64" s="19" t="s">
        <v>450</v>
      </c>
      <c r="C64" s="19" t="s">
        <v>451</v>
      </c>
      <c r="D64" s="19" t="s">
        <v>97</v>
      </c>
      <c r="E64" s="70"/>
      <c r="F64" s="70"/>
      <c r="G64" s="70"/>
      <c r="H64" s="70">
        <v>0</v>
      </c>
      <c r="I64" s="70"/>
      <c r="J64" s="70"/>
      <c r="K64" s="70"/>
      <c r="L64" s="70"/>
      <c r="M64" s="70"/>
      <c r="N64" s="70"/>
      <c r="O64" s="70"/>
      <c r="P64" s="14">
        <f t="shared" si="3"/>
        <v>0</v>
      </c>
      <c r="S64" s="16">
        <f t="shared" ref="S64:S65" si="4">COUNT(E64:N64)</f>
        <v>1</v>
      </c>
      <c r="T64" s="16">
        <f t="shared" ref="T64:T73" si="5">IF(S64&gt;4,"  huom",0)</f>
        <v>0</v>
      </c>
    </row>
    <row r="65" spans="2:20" x14ac:dyDescent="0.5">
      <c r="B65" s="19" t="s">
        <v>441</v>
      </c>
      <c r="C65" s="19" t="s">
        <v>442</v>
      </c>
      <c r="D65" s="19" t="s">
        <v>443</v>
      </c>
      <c r="E65" s="20"/>
      <c r="F65" s="20"/>
      <c r="G65" s="20"/>
      <c r="H65" s="20">
        <v>0</v>
      </c>
      <c r="I65" s="20"/>
      <c r="J65" s="20"/>
      <c r="K65" s="20"/>
      <c r="L65" s="20"/>
      <c r="M65" s="20"/>
      <c r="N65" s="20"/>
      <c r="O65" s="20"/>
      <c r="P65" s="14">
        <f t="shared" si="3"/>
        <v>0</v>
      </c>
      <c r="S65" s="16">
        <f t="shared" si="4"/>
        <v>1</v>
      </c>
      <c r="T65" s="16">
        <f t="shared" si="5"/>
        <v>0</v>
      </c>
    </row>
    <row r="66" spans="2:20" x14ac:dyDescent="0.5">
      <c r="B66" s="50" t="s">
        <v>483</v>
      </c>
      <c r="C66" s="50" t="s">
        <v>484</v>
      </c>
      <c r="D66" s="50" t="s">
        <v>485</v>
      </c>
      <c r="E66" s="20"/>
      <c r="F66" s="20"/>
      <c r="G66" s="20"/>
      <c r="H66" s="20">
        <v>0</v>
      </c>
      <c r="I66" s="20"/>
      <c r="J66" s="20"/>
      <c r="K66" s="20"/>
      <c r="L66" s="20"/>
      <c r="M66" s="20"/>
      <c r="N66" s="20"/>
      <c r="O66" s="20"/>
      <c r="P66" s="14">
        <f t="shared" si="3"/>
        <v>0</v>
      </c>
      <c r="S66" s="16">
        <f t="shared" ref="S66:S73" si="6">COUNT(E66:M66)</f>
        <v>1</v>
      </c>
      <c r="T66" s="16">
        <f t="shared" si="5"/>
        <v>0</v>
      </c>
    </row>
    <row r="67" spans="2:20" x14ac:dyDescent="0.5">
      <c r="B67" s="50" t="s">
        <v>147</v>
      </c>
      <c r="C67" s="50" t="s">
        <v>148</v>
      </c>
      <c r="D67" s="51" t="s">
        <v>149</v>
      </c>
      <c r="E67" s="20">
        <v>0</v>
      </c>
      <c r="F67" s="20"/>
      <c r="G67" s="20"/>
      <c r="H67" s="71"/>
      <c r="I67" s="20"/>
      <c r="J67" s="20"/>
      <c r="K67" s="20"/>
      <c r="L67" s="20"/>
      <c r="M67" s="70"/>
      <c r="N67" s="70"/>
      <c r="O67" s="70"/>
      <c r="P67" s="14">
        <f t="shared" si="3"/>
        <v>0</v>
      </c>
      <c r="S67" s="16">
        <f t="shared" si="6"/>
        <v>1</v>
      </c>
      <c r="T67" s="16">
        <f t="shared" si="5"/>
        <v>0</v>
      </c>
    </row>
    <row r="68" spans="2:20" x14ac:dyDescent="0.5">
      <c r="B68" s="78" t="s">
        <v>232</v>
      </c>
      <c r="C68" s="78" t="s">
        <v>479</v>
      </c>
      <c r="D68" s="78" t="s">
        <v>480</v>
      </c>
      <c r="E68" s="70"/>
      <c r="F68" s="70"/>
      <c r="G68" s="70"/>
      <c r="H68" s="70">
        <v>0</v>
      </c>
      <c r="I68" s="70"/>
      <c r="J68" s="70"/>
      <c r="K68" s="70"/>
      <c r="L68" s="70"/>
      <c r="M68" s="70"/>
      <c r="N68" s="70"/>
      <c r="O68" s="70"/>
      <c r="P68" s="14">
        <f t="shared" si="3"/>
        <v>0</v>
      </c>
      <c r="S68" s="16">
        <f t="shared" si="6"/>
        <v>1</v>
      </c>
      <c r="T68" s="16">
        <f t="shared" si="5"/>
        <v>0</v>
      </c>
    </row>
    <row r="69" spans="2:20" x14ac:dyDescent="0.5">
      <c r="B69" s="50" t="s">
        <v>486</v>
      </c>
      <c r="C69" s="50" t="s">
        <v>487</v>
      </c>
      <c r="D69" s="50" t="s">
        <v>425</v>
      </c>
      <c r="E69" s="20"/>
      <c r="F69" s="20"/>
      <c r="G69" s="20"/>
      <c r="H69" s="20">
        <v>0</v>
      </c>
      <c r="I69" s="20"/>
      <c r="J69" s="20"/>
      <c r="K69" s="20"/>
      <c r="L69" s="20"/>
      <c r="M69" s="20"/>
      <c r="N69" s="20"/>
      <c r="O69" s="20"/>
      <c r="P69" s="14">
        <f t="shared" si="3"/>
        <v>0</v>
      </c>
      <c r="S69" s="16">
        <f t="shared" si="6"/>
        <v>1</v>
      </c>
      <c r="T69" s="16">
        <f t="shared" si="5"/>
        <v>0</v>
      </c>
    </row>
    <row r="70" spans="2:20" x14ac:dyDescent="0.5">
      <c r="B70" s="63" t="s">
        <v>143</v>
      </c>
      <c r="C70" s="63" t="s">
        <v>144</v>
      </c>
      <c r="D70" s="64" t="s">
        <v>106</v>
      </c>
      <c r="E70" s="20"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14">
        <f t="shared" si="3"/>
        <v>0</v>
      </c>
      <c r="S70" s="16">
        <f t="shared" si="6"/>
        <v>1</v>
      </c>
      <c r="T70" s="16">
        <f t="shared" si="5"/>
        <v>0</v>
      </c>
    </row>
    <row r="71" spans="2:20" x14ac:dyDescent="0.5">
      <c r="B71" s="78" t="s">
        <v>481</v>
      </c>
      <c r="C71" s="78" t="s">
        <v>482</v>
      </c>
      <c r="D71" s="78" t="s">
        <v>188</v>
      </c>
      <c r="E71" s="70"/>
      <c r="F71" s="70"/>
      <c r="G71" s="70"/>
      <c r="H71" s="70">
        <v>0</v>
      </c>
      <c r="I71" s="70"/>
      <c r="J71" s="70"/>
      <c r="K71" s="70"/>
      <c r="L71" s="70"/>
      <c r="M71" s="70"/>
      <c r="N71" s="70"/>
      <c r="O71" s="70"/>
      <c r="P71" s="14">
        <f t="shared" si="3"/>
        <v>0</v>
      </c>
      <c r="S71" s="16">
        <f t="shared" si="6"/>
        <v>1</v>
      </c>
      <c r="T71" s="16">
        <f t="shared" si="5"/>
        <v>0</v>
      </c>
    </row>
    <row r="72" spans="2:20" x14ac:dyDescent="0.5">
      <c r="B72" s="50" t="s">
        <v>222</v>
      </c>
      <c r="C72" s="50" t="s">
        <v>221</v>
      </c>
      <c r="D72" s="50" t="s">
        <v>216</v>
      </c>
      <c r="E72" s="20"/>
      <c r="F72" s="20"/>
      <c r="G72" s="20"/>
      <c r="H72" s="20"/>
      <c r="I72" s="20"/>
      <c r="J72" s="20"/>
      <c r="K72" s="20"/>
      <c r="L72" s="20"/>
      <c r="M72" s="20">
        <v>0</v>
      </c>
      <c r="N72" s="20"/>
      <c r="O72" s="20"/>
      <c r="P72" s="14">
        <f t="shared" si="3"/>
        <v>0</v>
      </c>
      <c r="S72" s="16">
        <f t="shared" si="6"/>
        <v>1</v>
      </c>
      <c r="T72" s="16">
        <f t="shared" si="5"/>
        <v>0</v>
      </c>
    </row>
    <row r="73" spans="2:20" x14ac:dyDescent="0.5">
      <c r="B73" s="50"/>
      <c r="C73" s="50"/>
      <c r="D73" s="5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14">
        <f t="shared" ref="P73" si="7">SUM(E73:O73)</f>
        <v>0</v>
      </c>
      <c r="S73" s="16">
        <f t="shared" si="6"/>
        <v>0</v>
      </c>
      <c r="T73" s="16">
        <f t="shared" si="5"/>
        <v>0</v>
      </c>
    </row>
    <row r="74" spans="2:20" x14ac:dyDescent="0.5"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</sheetData>
  <sortState ref="B10:P11">
    <sortCondition ref="B10:B11"/>
  </sortState>
  <pageMargins left="0.31496062992125984" right="0.31496062992125984" top="0.35433070866141736" bottom="0.35433070866141736" header="0.31496062992125984" footer="0.31496062992125984"/>
  <pageSetup paperSize="9" scale="60" orientation="portrait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showGridLines="0" topLeftCell="A4" zoomScale="90" zoomScaleNormal="90" workbookViewId="0">
      <selection activeCell="A7" sqref="A7"/>
    </sheetView>
  </sheetViews>
  <sheetFormatPr defaultColWidth="9.1328125" defaultRowHeight="15.75" x14ac:dyDescent="0.5"/>
  <cols>
    <col min="1" max="1" width="4.3984375" style="22" customWidth="1"/>
    <col min="2" max="2" width="22" style="22" customWidth="1"/>
    <col min="3" max="3" width="24" style="22" customWidth="1"/>
    <col min="4" max="4" width="11.59765625" style="22" customWidth="1"/>
    <col min="5" max="5" width="9.86328125" style="23" customWidth="1"/>
    <col min="6" max="6" width="10.73046875" style="23" bestFit="1" customWidth="1"/>
    <col min="7" max="7" width="11.73046875" style="23" customWidth="1"/>
    <col min="8" max="14" width="9.1328125" style="23"/>
    <col min="15" max="15" width="10.86328125" style="23" customWidth="1"/>
    <col min="16" max="16" width="10.59765625" style="27" customWidth="1"/>
    <col min="17" max="16384" width="9.1328125" style="22"/>
  </cols>
  <sheetData>
    <row r="1" spans="1:20" ht="18" x14ac:dyDescent="0.55000000000000004">
      <c r="B1" s="68" t="s">
        <v>43</v>
      </c>
    </row>
    <row r="2" spans="1:20" x14ac:dyDescent="0.5">
      <c r="B2" s="26" t="s">
        <v>4</v>
      </c>
    </row>
    <row r="4" spans="1:20" x14ac:dyDescent="0.5">
      <c r="B4" s="38" t="s">
        <v>81</v>
      </c>
      <c r="H4" s="43"/>
    </row>
    <row r="5" spans="1:20" x14ac:dyDescent="0.5">
      <c r="B5" s="6" t="s">
        <v>30</v>
      </c>
      <c r="E5" s="17"/>
      <c r="F5" s="43"/>
      <c r="G5" s="17"/>
      <c r="H5" s="17"/>
      <c r="I5" s="17"/>
      <c r="J5" s="17"/>
      <c r="L5" s="54"/>
      <c r="M5" s="48"/>
      <c r="N5" s="48"/>
      <c r="O5" s="54"/>
      <c r="P5" s="11"/>
    </row>
    <row r="6" spans="1:20" ht="28.9" x14ac:dyDescent="0.5">
      <c r="E6" s="7" t="s">
        <v>18</v>
      </c>
      <c r="F6" s="7" t="s">
        <v>32</v>
      </c>
      <c r="G6" s="34" t="s">
        <v>93</v>
      </c>
      <c r="H6" s="7" t="s">
        <v>14</v>
      </c>
      <c r="I6" s="8" t="s">
        <v>63</v>
      </c>
      <c r="J6" s="7" t="s">
        <v>9</v>
      </c>
      <c r="K6" s="42" t="s">
        <v>13</v>
      </c>
      <c r="L6" s="34" t="s">
        <v>6</v>
      </c>
      <c r="M6" s="34" t="s">
        <v>6</v>
      </c>
      <c r="N6" s="34" t="s">
        <v>6</v>
      </c>
      <c r="O6" s="34" t="s">
        <v>83</v>
      </c>
      <c r="P6" s="11"/>
    </row>
    <row r="7" spans="1:20" x14ac:dyDescent="0.5">
      <c r="B7" s="25"/>
      <c r="C7" s="25"/>
      <c r="D7" s="25"/>
      <c r="E7" s="7" t="s">
        <v>82</v>
      </c>
      <c r="F7" s="7" t="s">
        <v>51</v>
      </c>
      <c r="G7" s="7" t="s">
        <v>61</v>
      </c>
      <c r="H7" s="7" t="s">
        <v>62</v>
      </c>
      <c r="I7" s="8" t="s">
        <v>64</v>
      </c>
      <c r="J7" s="7" t="s">
        <v>69</v>
      </c>
      <c r="K7" s="8" t="s">
        <v>84</v>
      </c>
      <c r="L7" s="8" t="s">
        <v>71</v>
      </c>
      <c r="M7" s="8" t="s">
        <v>57</v>
      </c>
      <c r="N7" s="8" t="s">
        <v>85</v>
      </c>
      <c r="O7" s="7" t="s">
        <v>76</v>
      </c>
      <c r="P7" s="11" t="s">
        <v>11</v>
      </c>
    </row>
    <row r="8" spans="1:20" ht="28.9" x14ac:dyDescent="0.5">
      <c r="B8" s="30" t="s">
        <v>10</v>
      </c>
      <c r="C8" s="30" t="s">
        <v>3</v>
      </c>
      <c r="D8" s="30" t="s">
        <v>1</v>
      </c>
      <c r="E8" s="52" t="s">
        <v>87</v>
      </c>
      <c r="F8" s="36" t="s">
        <v>88</v>
      </c>
      <c r="G8" s="36" t="s">
        <v>21</v>
      </c>
      <c r="H8" s="52" t="s">
        <v>87</v>
      </c>
      <c r="I8" s="52" t="s">
        <v>89</v>
      </c>
      <c r="J8" s="39" t="s">
        <v>21</v>
      </c>
      <c r="K8" s="52" t="s">
        <v>38</v>
      </c>
      <c r="L8" s="39" t="s">
        <v>31</v>
      </c>
      <c r="M8" s="39" t="s">
        <v>90</v>
      </c>
      <c r="N8" s="39" t="s">
        <v>21</v>
      </c>
      <c r="O8" s="39" t="s">
        <v>22</v>
      </c>
      <c r="P8" s="31"/>
    </row>
    <row r="9" spans="1:20" x14ac:dyDescent="0.5">
      <c r="A9" s="22">
        <v>1</v>
      </c>
      <c r="B9" s="73" t="s">
        <v>240</v>
      </c>
      <c r="C9" s="63" t="s">
        <v>239</v>
      </c>
      <c r="D9" s="64" t="s">
        <v>238</v>
      </c>
      <c r="E9" s="74"/>
      <c r="F9" s="13">
        <v>20</v>
      </c>
      <c r="G9" s="13">
        <v>19</v>
      </c>
      <c r="H9" s="46" t="s">
        <v>557</v>
      </c>
      <c r="I9" s="13"/>
      <c r="J9" s="46" t="s">
        <v>636</v>
      </c>
      <c r="K9" s="13">
        <v>25</v>
      </c>
      <c r="L9" s="13">
        <v>25</v>
      </c>
      <c r="M9" s="46" t="s">
        <v>601</v>
      </c>
      <c r="N9" s="46" t="s">
        <v>604</v>
      </c>
      <c r="O9" s="13">
        <v>30</v>
      </c>
      <c r="P9" s="75">
        <f t="shared" ref="P9:P41" si="0">SUM(E9:O9)</f>
        <v>119</v>
      </c>
      <c r="S9" s="16">
        <f>COUNT(E9:N9)</f>
        <v>4</v>
      </c>
      <c r="T9" s="16">
        <f>IF(S9&gt;4,"  huom",0)</f>
        <v>0</v>
      </c>
    </row>
    <row r="10" spans="1:20" x14ac:dyDescent="0.5">
      <c r="A10" s="22">
        <v>2</v>
      </c>
      <c r="B10" s="63" t="s">
        <v>236</v>
      </c>
      <c r="C10" s="87" t="s">
        <v>235</v>
      </c>
      <c r="D10" s="89" t="s">
        <v>188</v>
      </c>
      <c r="E10" s="13"/>
      <c r="F10" s="46" t="s">
        <v>598</v>
      </c>
      <c r="G10" s="46" t="s">
        <v>563</v>
      </c>
      <c r="H10" s="46" t="s">
        <v>599</v>
      </c>
      <c r="I10" s="13"/>
      <c r="J10" s="13">
        <v>25</v>
      </c>
      <c r="K10" s="13">
        <v>19</v>
      </c>
      <c r="L10" s="13">
        <v>19</v>
      </c>
      <c r="M10" s="13">
        <v>18</v>
      </c>
      <c r="N10" s="46" t="s">
        <v>600</v>
      </c>
      <c r="O10" s="13">
        <v>25</v>
      </c>
      <c r="P10" s="76">
        <f t="shared" si="0"/>
        <v>106</v>
      </c>
      <c r="S10" s="16">
        <f t="shared" ref="S10:S45" si="1">COUNT(E10:N10)</f>
        <v>4</v>
      </c>
      <c r="T10" s="16">
        <f t="shared" ref="T10:T45" si="2">IF(S10&gt;4,"  huom",0)</f>
        <v>0</v>
      </c>
    </row>
    <row r="11" spans="1:20" x14ac:dyDescent="0.5">
      <c r="A11" s="22">
        <v>3</v>
      </c>
      <c r="B11" s="63" t="s">
        <v>95</v>
      </c>
      <c r="C11" s="88" t="s">
        <v>96</v>
      </c>
      <c r="D11" s="88" t="s">
        <v>97</v>
      </c>
      <c r="E11" s="13">
        <v>20</v>
      </c>
      <c r="F11" s="46" t="s">
        <v>563</v>
      </c>
      <c r="G11" s="13">
        <v>25</v>
      </c>
      <c r="H11" s="13">
        <v>18</v>
      </c>
      <c r="I11" s="13"/>
      <c r="J11" s="46" t="s">
        <v>598</v>
      </c>
      <c r="K11" s="13"/>
      <c r="L11" s="46" t="s">
        <v>598</v>
      </c>
      <c r="M11" s="46" t="s">
        <v>598</v>
      </c>
      <c r="N11" s="13">
        <v>19</v>
      </c>
      <c r="O11" s="13">
        <v>22</v>
      </c>
      <c r="P11" s="75">
        <f t="shared" si="0"/>
        <v>104</v>
      </c>
      <c r="S11" s="16">
        <f t="shared" si="1"/>
        <v>4</v>
      </c>
      <c r="T11" s="16">
        <f t="shared" si="2"/>
        <v>0</v>
      </c>
    </row>
    <row r="12" spans="1:20" x14ac:dyDescent="0.5">
      <c r="A12" s="22">
        <v>4</v>
      </c>
      <c r="B12" s="63" t="s">
        <v>95</v>
      </c>
      <c r="C12" s="63" t="s">
        <v>110</v>
      </c>
      <c r="D12" s="64" t="s">
        <v>97</v>
      </c>
      <c r="E12" s="46" t="s">
        <v>557</v>
      </c>
      <c r="F12" s="13">
        <v>18</v>
      </c>
      <c r="G12" s="46" t="s">
        <v>600</v>
      </c>
      <c r="H12" s="13">
        <v>18</v>
      </c>
      <c r="I12" s="13"/>
      <c r="J12" s="46" t="s">
        <v>604</v>
      </c>
      <c r="K12" s="13"/>
      <c r="L12" s="13">
        <v>22</v>
      </c>
      <c r="M12" s="46" t="s">
        <v>599</v>
      </c>
      <c r="N12" s="13">
        <v>25</v>
      </c>
      <c r="O12" s="13">
        <v>16</v>
      </c>
      <c r="P12" s="75">
        <f t="shared" si="0"/>
        <v>99</v>
      </c>
      <c r="S12" s="16">
        <f t="shared" si="1"/>
        <v>4</v>
      </c>
      <c r="T12" s="16">
        <f t="shared" si="2"/>
        <v>0</v>
      </c>
    </row>
    <row r="13" spans="1:20" x14ac:dyDescent="0.5">
      <c r="A13" s="22">
        <v>5</v>
      </c>
      <c r="B13" s="63" t="s">
        <v>234</v>
      </c>
      <c r="C13" s="63" t="s">
        <v>233</v>
      </c>
      <c r="D13" s="64" t="s">
        <v>142</v>
      </c>
      <c r="E13" s="13"/>
      <c r="F13" s="46" t="s">
        <v>601</v>
      </c>
      <c r="G13" s="46" t="s">
        <v>593</v>
      </c>
      <c r="H13" s="13">
        <v>15</v>
      </c>
      <c r="I13" s="13"/>
      <c r="J13" s="46" t="s">
        <v>601</v>
      </c>
      <c r="K13" s="13">
        <v>22</v>
      </c>
      <c r="L13" s="13">
        <v>16</v>
      </c>
      <c r="M13" s="46" t="s">
        <v>614</v>
      </c>
      <c r="N13" s="13">
        <v>15</v>
      </c>
      <c r="O13" s="13">
        <v>18</v>
      </c>
      <c r="P13" s="75">
        <f t="shared" si="0"/>
        <v>86</v>
      </c>
      <c r="S13" s="16">
        <f t="shared" si="1"/>
        <v>4</v>
      </c>
      <c r="T13" s="16">
        <f t="shared" si="2"/>
        <v>0</v>
      </c>
    </row>
    <row r="14" spans="1:20" x14ac:dyDescent="0.5">
      <c r="A14" s="22">
        <v>6</v>
      </c>
      <c r="B14" s="63" t="s">
        <v>236</v>
      </c>
      <c r="C14" s="63" t="s">
        <v>237</v>
      </c>
      <c r="D14" s="64" t="s">
        <v>188</v>
      </c>
      <c r="E14" s="13"/>
      <c r="F14" s="46" t="s">
        <v>600</v>
      </c>
      <c r="G14" s="46" t="s">
        <v>598</v>
      </c>
      <c r="H14" s="46" t="s">
        <v>564</v>
      </c>
      <c r="I14" s="13"/>
      <c r="J14" s="13"/>
      <c r="K14" s="13">
        <v>18</v>
      </c>
      <c r="L14" s="13">
        <v>18</v>
      </c>
      <c r="M14" s="13">
        <v>18</v>
      </c>
      <c r="N14" s="13">
        <v>22</v>
      </c>
      <c r="O14" s="13"/>
      <c r="P14" s="76">
        <f t="shared" si="0"/>
        <v>76</v>
      </c>
      <c r="S14" s="16">
        <f t="shared" si="1"/>
        <v>4</v>
      </c>
      <c r="T14" s="16">
        <f t="shared" si="2"/>
        <v>0</v>
      </c>
    </row>
    <row r="15" spans="1:20" x14ac:dyDescent="0.5">
      <c r="B15" s="63" t="s">
        <v>226</v>
      </c>
      <c r="C15" s="63" t="s">
        <v>113</v>
      </c>
      <c r="D15" s="64" t="s">
        <v>114</v>
      </c>
      <c r="E15" s="13">
        <v>10</v>
      </c>
      <c r="F15" s="13">
        <v>11</v>
      </c>
      <c r="G15" s="13"/>
      <c r="H15" s="13"/>
      <c r="I15" s="13">
        <v>20</v>
      </c>
      <c r="J15" s="13"/>
      <c r="K15" s="13"/>
      <c r="L15" s="13">
        <v>17</v>
      </c>
      <c r="M15" s="13"/>
      <c r="N15" s="13"/>
      <c r="O15" s="13">
        <v>15</v>
      </c>
      <c r="P15" s="75">
        <f t="shared" si="0"/>
        <v>73</v>
      </c>
      <c r="S15" s="16">
        <f t="shared" si="1"/>
        <v>4</v>
      </c>
      <c r="T15" s="16">
        <f t="shared" si="2"/>
        <v>0</v>
      </c>
    </row>
    <row r="16" spans="1:20" x14ac:dyDescent="0.5">
      <c r="B16" s="63" t="s">
        <v>101</v>
      </c>
      <c r="C16" s="63" t="s">
        <v>109</v>
      </c>
      <c r="D16" s="65" t="s">
        <v>103</v>
      </c>
      <c r="E16" s="13">
        <v>13</v>
      </c>
      <c r="F16" s="13"/>
      <c r="G16" s="13"/>
      <c r="H16" s="13"/>
      <c r="I16" s="13">
        <v>18</v>
      </c>
      <c r="J16" s="13">
        <v>17</v>
      </c>
      <c r="K16" s="13"/>
      <c r="L16" s="13"/>
      <c r="M16" s="13"/>
      <c r="N16" s="13"/>
      <c r="O16" s="13">
        <v>20</v>
      </c>
      <c r="P16" s="76">
        <f t="shared" si="0"/>
        <v>68</v>
      </c>
      <c r="S16" s="16">
        <f t="shared" si="1"/>
        <v>3</v>
      </c>
      <c r="T16" s="16">
        <f t="shared" si="2"/>
        <v>0</v>
      </c>
    </row>
    <row r="17" spans="2:20" x14ac:dyDescent="0.5">
      <c r="B17" s="63" t="s">
        <v>232</v>
      </c>
      <c r="C17" s="63" t="s">
        <v>231</v>
      </c>
      <c r="D17" s="64" t="s">
        <v>230</v>
      </c>
      <c r="E17" s="13"/>
      <c r="F17" s="13">
        <v>13</v>
      </c>
      <c r="G17" s="13">
        <v>17</v>
      </c>
      <c r="H17" s="13">
        <v>20</v>
      </c>
      <c r="I17" s="13"/>
      <c r="J17" s="13">
        <v>16</v>
      </c>
      <c r="K17" s="13"/>
      <c r="L17" s="13"/>
      <c r="M17" s="13"/>
      <c r="N17" s="13"/>
      <c r="O17" s="13"/>
      <c r="P17" s="76">
        <f t="shared" si="0"/>
        <v>66</v>
      </c>
      <c r="S17" s="16">
        <f t="shared" si="1"/>
        <v>4</v>
      </c>
      <c r="T17" s="16">
        <f t="shared" si="2"/>
        <v>0</v>
      </c>
    </row>
    <row r="18" spans="2:20" x14ac:dyDescent="0.5">
      <c r="B18" s="63" t="s">
        <v>111</v>
      </c>
      <c r="C18" s="63" t="s">
        <v>169</v>
      </c>
      <c r="D18" s="64" t="s">
        <v>112</v>
      </c>
      <c r="E18" s="13">
        <v>13</v>
      </c>
      <c r="F18" s="46" t="s">
        <v>564</v>
      </c>
      <c r="G18" s="13">
        <v>11</v>
      </c>
      <c r="H18" s="13"/>
      <c r="I18" s="13">
        <v>16</v>
      </c>
      <c r="J18" s="13">
        <v>22</v>
      </c>
      <c r="K18" s="13"/>
      <c r="L18" s="13"/>
      <c r="M18" s="13"/>
      <c r="N18" s="13"/>
      <c r="O18" s="13"/>
      <c r="P18" s="76">
        <f t="shared" si="0"/>
        <v>62</v>
      </c>
      <c r="S18" s="16">
        <f t="shared" si="1"/>
        <v>4</v>
      </c>
      <c r="T18" s="16">
        <f t="shared" si="2"/>
        <v>0</v>
      </c>
    </row>
    <row r="19" spans="2:20" x14ac:dyDescent="0.5">
      <c r="B19" s="19" t="s">
        <v>590</v>
      </c>
      <c r="C19" s="19" t="s">
        <v>591</v>
      </c>
      <c r="D19" s="19" t="s">
        <v>592</v>
      </c>
      <c r="E19" s="72"/>
      <c r="F19" s="72"/>
      <c r="G19" s="72"/>
      <c r="H19" s="72"/>
      <c r="I19" s="72"/>
      <c r="J19" s="72"/>
      <c r="K19" s="72">
        <v>17</v>
      </c>
      <c r="L19" s="72"/>
      <c r="M19" s="72">
        <v>10</v>
      </c>
      <c r="N19" s="72">
        <v>17</v>
      </c>
      <c r="O19" s="72"/>
      <c r="P19" s="77">
        <f t="shared" si="0"/>
        <v>44</v>
      </c>
      <c r="S19" s="16">
        <f t="shared" si="1"/>
        <v>3</v>
      </c>
      <c r="T19" s="16">
        <f t="shared" si="2"/>
        <v>0</v>
      </c>
    </row>
    <row r="20" spans="2:20" x14ac:dyDescent="0.5">
      <c r="B20" s="63" t="s">
        <v>222</v>
      </c>
      <c r="C20" s="63" t="s">
        <v>221</v>
      </c>
      <c r="D20" s="64" t="s">
        <v>216</v>
      </c>
      <c r="E20" s="13"/>
      <c r="F20" s="13">
        <v>6</v>
      </c>
      <c r="G20" s="13"/>
      <c r="H20" s="13">
        <v>15</v>
      </c>
      <c r="I20" s="13"/>
      <c r="J20" s="13"/>
      <c r="K20" s="13"/>
      <c r="L20" s="13"/>
      <c r="M20" s="13">
        <v>20</v>
      </c>
      <c r="N20" s="13"/>
      <c r="O20" s="13"/>
      <c r="P20" s="76">
        <f t="shared" si="0"/>
        <v>41</v>
      </c>
      <c r="S20" s="16">
        <f t="shared" si="1"/>
        <v>3</v>
      </c>
      <c r="T20" s="16">
        <f t="shared" si="2"/>
        <v>0</v>
      </c>
    </row>
    <row r="21" spans="2:20" x14ac:dyDescent="0.5">
      <c r="B21" s="63" t="s">
        <v>104</v>
      </c>
      <c r="C21" s="63" t="s">
        <v>105</v>
      </c>
      <c r="D21" s="64" t="s">
        <v>106</v>
      </c>
      <c r="E21" s="13">
        <v>15</v>
      </c>
      <c r="F21" s="13"/>
      <c r="G21" s="13">
        <v>18</v>
      </c>
      <c r="H21" s="13"/>
      <c r="I21" s="13"/>
      <c r="J21" s="13"/>
      <c r="K21" s="13"/>
      <c r="L21" s="13"/>
      <c r="M21" s="13"/>
      <c r="N21" s="13"/>
      <c r="O21" s="13"/>
      <c r="P21" s="75">
        <f t="shared" si="0"/>
        <v>33</v>
      </c>
      <c r="S21" s="16">
        <f t="shared" si="1"/>
        <v>2</v>
      </c>
      <c r="T21" s="16">
        <f t="shared" si="2"/>
        <v>0</v>
      </c>
    </row>
    <row r="22" spans="2:20" x14ac:dyDescent="0.5">
      <c r="B22" s="63" t="s">
        <v>107</v>
      </c>
      <c r="C22" s="63" t="s">
        <v>108</v>
      </c>
      <c r="D22" s="63" t="s">
        <v>100</v>
      </c>
      <c r="E22" s="13">
        <v>14</v>
      </c>
      <c r="F22" s="13"/>
      <c r="G22" s="13"/>
      <c r="H22" s="13"/>
      <c r="I22" s="13">
        <v>15</v>
      </c>
      <c r="J22" s="13"/>
      <c r="K22" s="13"/>
      <c r="L22" s="13"/>
      <c r="M22" s="13"/>
      <c r="N22" s="13"/>
      <c r="O22" s="13"/>
      <c r="P22" s="76">
        <f t="shared" si="0"/>
        <v>29</v>
      </c>
      <c r="S22" s="16">
        <f t="shared" si="1"/>
        <v>2</v>
      </c>
      <c r="T22" s="16">
        <f t="shared" si="2"/>
        <v>0</v>
      </c>
    </row>
    <row r="23" spans="2:20" x14ac:dyDescent="0.5">
      <c r="B23" s="19" t="s">
        <v>444</v>
      </c>
      <c r="C23" s="19" t="s">
        <v>445</v>
      </c>
      <c r="D23" s="19" t="s">
        <v>455</v>
      </c>
      <c r="E23" s="72"/>
      <c r="F23" s="72"/>
      <c r="G23" s="72"/>
      <c r="H23" s="72">
        <v>12</v>
      </c>
      <c r="I23" s="72"/>
      <c r="J23" s="72"/>
      <c r="K23" s="72"/>
      <c r="L23" s="72"/>
      <c r="M23" s="72">
        <v>13</v>
      </c>
      <c r="N23" s="72"/>
      <c r="O23" s="72"/>
      <c r="P23" s="75">
        <f t="shared" si="0"/>
        <v>25</v>
      </c>
      <c r="S23" s="16">
        <f t="shared" si="1"/>
        <v>2</v>
      </c>
      <c r="T23" s="16">
        <f t="shared" si="2"/>
        <v>0</v>
      </c>
    </row>
    <row r="24" spans="2:20" x14ac:dyDescent="0.5">
      <c r="B24" s="63" t="s">
        <v>372</v>
      </c>
      <c r="C24" s="63" t="s">
        <v>371</v>
      </c>
      <c r="D24" s="64" t="s">
        <v>370</v>
      </c>
      <c r="E24" s="94"/>
      <c r="F24" s="13"/>
      <c r="G24" s="13">
        <v>22</v>
      </c>
      <c r="H24" s="94"/>
      <c r="I24" s="13"/>
      <c r="J24" s="13"/>
      <c r="K24" s="94"/>
      <c r="L24" s="13"/>
      <c r="M24" s="94"/>
      <c r="N24" s="13"/>
      <c r="O24" s="13"/>
      <c r="P24" s="76">
        <f t="shared" si="0"/>
        <v>22</v>
      </c>
      <c r="S24" s="16">
        <f t="shared" si="1"/>
        <v>1</v>
      </c>
      <c r="T24" s="16">
        <f t="shared" si="2"/>
        <v>0</v>
      </c>
    </row>
    <row r="25" spans="2:20" x14ac:dyDescent="0.5">
      <c r="B25" s="63" t="s">
        <v>369</v>
      </c>
      <c r="C25" s="63" t="s">
        <v>368</v>
      </c>
      <c r="D25" s="64" t="s">
        <v>367</v>
      </c>
      <c r="E25" s="13"/>
      <c r="F25" s="13"/>
      <c r="G25" s="66">
        <v>14</v>
      </c>
      <c r="H25" s="13">
        <v>8</v>
      </c>
      <c r="I25" s="13"/>
      <c r="J25" s="13"/>
      <c r="K25" s="13"/>
      <c r="L25" s="13"/>
      <c r="M25" s="13"/>
      <c r="N25" s="13"/>
      <c r="O25" s="13"/>
      <c r="P25" s="75">
        <f t="shared" si="0"/>
        <v>22</v>
      </c>
      <c r="S25" s="16">
        <f t="shared" si="1"/>
        <v>2</v>
      </c>
      <c r="T25" s="16">
        <f t="shared" si="2"/>
        <v>0</v>
      </c>
    </row>
    <row r="26" spans="2:20" x14ac:dyDescent="0.5">
      <c r="B26" s="63" t="s">
        <v>225</v>
      </c>
      <c r="C26" s="63" t="s">
        <v>224</v>
      </c>
      <c r="D26" s="64" t="s">
        <v>170</v>
      </c>
      <c r="E26" s="13"/>
      <c r="F26" s="13">
        <v>10</v>
      </c>
      <c r="G26" s="13"/>
      <c r="H26" s="13">
        <v>12</v>
      </c>
      <c r="I26" s="13"/>
      <c r="J26" s="13"/>
      <c r="K26" s="13"/>
      <c r="L26" s="13"/>
      <c r="M26" s="13"/>
      <c r="N26" s="13"/>
      <c r="O26" s="13"/>
      <c r="P26" s="75">
        <f t="shared" si="0"/>
        <v>22</v>
      </c>
      <c r="S26" s="16">
        <f t="shared" si="1"/>
        <v>2</v>
      </c>
      <c r="T26" s="16">
        <f t="shared" si="2"/>
        <v>0</v>
      </c>
    </row>
    <row r="27" spans="2:20" x14ac:dyDescent="0.5">
      <c r="B27" s="19" t="s">
        <v>218</v>
      </c>
      <c r="C27" s="19" t="s">
        <v>613</v>
      </c>
      <c r="D27" s="19" t="s">
        <v>216</v>
      </c>
      <c r="E27" s="72"/>
      <c r="F27" s="72"/>
      <c r="G27" s="72"/>
      <c r="H27" s="72"/>
      <c r="I27" s="72"/>
      <c r="J27" s="72"/>
      <c r="K27" s="72"/>
      <c r="L27" s="72"/>
      <c r="M27" s="72">
        <v>8</v>
      </c>
      <c r="N27" s="72"/>
      <c r="O27" s="72">
        <v>14</v>
      </c>
      <c r="P27" s="77">
        <f t="shared" si="0"/>
        <v>22</v>
      </c>
      <c r="S27" s="16">
        <f t="shared" si="1"/>
        <v>1</v>
      </c>
      <c r="T27" s="16">
        <f t="shared" si="2"/>
        <v>0</v>
      </c>
    </row>
    <row r="28" spans="2:20" x14ac:dyDescent="0.5">
      <c r="B28" s="63" t="s">
        <v>361</v>
      </c>
      <c r="C28" s="63" t="s">
        <v>360</v>
      </c>
      <c r="D28" s="64" t="s">
        <v>238</v>
      </c>
      <c r="E28" s="72"/>
      <c r="F28" s="72"/>
      <c r="G28" s="72">
        <v>7</v>
      </c>
      <c r="H28" s="72"/>
      <c r="I28" s="72"/>
      <c r="J28" s="72"/>
      <c r="K28" s="72"/>
      <c r="L28" s="72"/>
      <c r="M28" s="72">
        <v>12</v>
      </c>
      <c r="N28" s="72"/>
      <c r="O28" s="72"/>
      <c r="P28" s="75">
        <f t="shared" si="0"/>
        <v>19</v>
      </c>
      <c r="S28" s="16">
        <f t="shared" si="1"/>
        <v>2</v>
      </c>
      <c r="T28" s="16">
        <f t="shared" si="2"/>
        <v>0</v>
      </c>
    </row>
    <row r="29" spans="2:20" x14ac:dyDescent="0.5">
      <c r="B29" s="63" t="s">
        <v>98</v>
      </c>
      <c r="C29" s="63" t="s">
        <v>99</v>
      </c>
      <c r="D29" s="64" t="s">
        <v>100</v>
      </c>
      <c r="E29" s="13">
        <v>18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76">
        <f t="shared" si="0"/>
        <v>18</v>
      </c>
      <c r="S29" s="16">
        <f t="shared" si="1"/>
        <v>1</v>
      </c>
      <c r="T29" s="16">
        <f t="shared" si="2"/>
        <v>0</v>
      </c>
    </row>
    <row r="30" spans="2:20" x14ac:dyDescent="0.5">
      <c r="B30" s="63" t="s">
        <v>220</v>
      </c>
      <c r="C30" s="63" t="s">
        <v>219</v>
      </c>
      <c r="D30" s="64" t="s">
        <v>188</v>
      </c>
      <c r="E30" s="94"/>
      <c r="F30" s="13">
        <v>5</v>
      </c>
      <c r="G30" s="13">
        <v>12</v>
      </c>
      <c r="H30" s="94"/>
      <c r="I30" s="13"/>
      <c r="J30" s="13"/>
      <c r="K30" s="94"/>
      <c r="L30" s="13"/>
      <c r="M30" s="94"/>
      <c r="N30" s="13"/>
      <c r="O30" s="13"/>
      <c r="P30" s="76">
        <f t="shared" si="0"/>
        <v>17</v>
      </c>
      <c r="S30" s="16">
        <f t="shared" si="1"/>
        <v>2</v>
      </c>
      <c r="T30" s="16">
        <f t="shared" si="2"/>
        <v>0</v>
      </c>
    </row>
    <row r="31" spans="2:20" x14ac:dyDescent="0.5">
      <c r="B31" s="63" t="s">
        <v>101</v>
      </c>
      <c r="C31" s="63" t="s">
        <v>102</v>
      </c>
      <c r="D31" s="63" t="s">
        <v>103</v>
      </c>
      <c r="E31" s="13">
        <v>16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75">
        <f t="shared" si="0"/>
        <v>16</v>
      </c>
      <c r="S31" s="16">
        <f t="shared" si="1"/>
        <v>1</v>
      </c>
      <c r="T31" s="16">
        <f t="shared" si="2"/>
        <v>0</v>
      </c>
    </row>
    <row r="32" spans="2:20" x14ac:dyDescent="0.5">
      <c r="B32" s="63" t="s">
        <v>366</v>
      </c>
      <c r="C32" s="63" t="s">
        <v>365</v>
      </c>
      <c r="D32" s="64" t="s">
        <v>191</v>
      </c>
      <c r="E32" s="72"/>
      <c r="F32" s="72"/>
      <c r="G32" s="72">
        <v>13</v>
      </c>
      <c r="H32" s="72"/>
      <c r="I32" s="72"/>
      <c r="J32" s="72"/>
      <c r="K32" s="72"/>
      <c r="L32" s="72"/>
      <c r="M32" s="72">
        <v>0</v>
      </c>
      <c r="N32" s="72"/>
      <c r="O32" s="72"/>
      <c r="P32" s="75">
        <f t="shared" si="0"/>
        <v>13</v>
      </c>
      <c r="S32" s="16">
        <f t="shared" si="1"/>
        <v>2</v>
      </c>
      <c r="T32" s="16">
        <f t="shared" si="2"/>
        <v>0</v>
      </c>
    </row>
    <row r="33" spans="2:20" x14ac:dyDescent="0.5">
      <c r="B33" s="63" t="s">
        <v>229</v>
      </c>
      <c r="C33" s="63" t="s">
        <v>228</v>
      </c>
      <c r="D33" s="64" t="s">
        <v>227</v>
      </c>
      <c r="E33" s="94"/>
      <c r="F33" s="13">
        <v>12</v>
      </c>
      <c r="G33" s="13"/>
      <c r="H33" s="94"/>
      <c r="I33" s="13"/>
      <c r="J33" s="13"/>
      <c r="K33" s="94"/>
      <c r="L33" s="13"/>
      <c r="M33" s="94"/>
      <c r="N33" s="13"/>
      <c r="O33" s="13"/>
      <c r="P33" s="75">
        <f t="shared" si="0"/>
        <v>12</v>
      </c>
      <c r="S33" s="16">
        <f t="shared" si="1"/>
        <v>1</v>
      </c>
      <c r="T33" s="16">
        <f t="shared" si="2"/>
        <v>0</v>
      </c>
    </row>
    <row r="34" spans="2:20" x14ac:dyDescent="0.5">
      <c r="B34" s="19" t="s">
        <v>441</v>
      </c>
      <c r="C34" s="19" t="s">
        <v>442</v>
      </c>
      <c r="D34" s="19" t="s">
        <v>443</v>
      </c>
      <c r="E34" s="72"/>
      <c r="F34" s="72"/>
      <c r="G34" s="72"/>
      <c r="H34" s="72">
        <v>12</v>
      </c>
      <c r="I34" s="72"/>
      <c r="J34" s="72"/>
      <c r="K34" s="72"/>
      <c r="L34" s="72"/>
      <c r="M34" s="72"/>
      <c r="N34" s="72"/>
      <c r="O34" s="72"/>
      <c r="P34" s="75">
        <f t="shared" si="0"/>
        <v>12</v>
      </c>
      <c r="S34" s="16">
        <f t="shared" si="1"/>
        <v>1</v>
      </c>
      <c r="T34" s="16">
        <f t="shared" si="2"/>
        <v>0</v>
      </c>
    </row>
    <row r="35" spans="2:20" x14ac:dyDescent="0.5">
      <c r="B35" s="63" t="s">
        <v>364</v>
      </c>
      <c r="C35" s="63" t="s">
        <v>363</v>
      </c>
      <c r="D35" s="64" t="s">
        <v>362</v>
      </c>
      <c r="E35" s="72"/>
      <c r="F35" s="72"/>
      <c r="G35" s="72">
        <v>8</v>
      </c>
      <c r="H35" s="72"/>
      <c r="I35" s="72"/>
      <c r="J35" s="72"/>
      <c r="K35" s="72">
        <v>0</v>
      </c>
      <c r="L35" s="72"/>
      <c r="M35" s="72"/>
      <c r="N35" s="72"/>
      <c r="O35" s="72"/>
      <c r="P35" s="75">
        <f t="shared" si="0"/>
        <v>8</v>
      </c>
      <c r="S35" s="16">
        <f t="shared" si="1"/>
        <v>2</v>
      </c>
      <c r="T35" s="16">
        <f t="shared" si="2"/>
        <v>0</v>
      </c>
    </row>
    <row r="36" spans="2:20" x14ac:dyDescent="0.5">
      <c r="B36" s="19" t="s">
        <v>446</v>
      </c>
      <c r="C36" s="19" t="s">
        <v>447</v>
      </c>
      <c r="D36" s="19" t="s">
        <v>191</v>
      </c>
      <c r="E36" s="72"/>
      <c r="F36" s="72"/>
      <c r="G36" s="72"/>
      <c r="H36" s="72">
        <v>8</v>
      </c>
      <c r="I36" s="72"/>
      <c r="J36" s="72"/>
      <c r="K36" s="72"/>
      <c r="L36" s="72"/>
      <c r="M36" s="72"/>
      <c r="N36" s="72"/>
      <c r="O36" s="72"/>
      <c r="P36" s="75">
        <f t="shared" si="0"/>
        <v>8</v>
      </c>
      <c r="S36" s="16">
        <f t="shared" si="1"/>
        <v>1</v>
      </c>
      <c r="T36" s="16">
        <f t="shared" si="2"/>
        <v>0</v>
      </c>
    </row>
    <row r="37" spans="2:20" x14ac:dyDescent="0.5">
      <c r="B37" s="63" t="s">
        <v>115</v>
      </c>
      <c r="C37" s="63" t="s">
        <v>116</v>
      </c>
      <c r="D37" s="63" t="s">
        <v>117</v>
      </c>
      <c r="E37" s="13">
        <v>0</v>
      </c>
      <c r="F37" s="13">
        <v>7</v>
      </c>
      <c r="G37" s="13"/>
      <c r="H37" s="13">
        <v>0</v>
      </c>
      <c r="I37" s="13"/>
      <c r="J37" s="13"/>
      <c r="K37" s="13">
        <v>0</v>
      </c>
      <c r="L37" s="13"/>
      <c r="M37" s="13"/>
      <c r="N37" s="13"/>
      <c r="O37" s="13"/>
      <c r="P37" s="76">
        <f t="shared" si="0"/>
        <v>7</v>
      </c>
      <c r="S37" s="16">
        <f t="shared" si="1"/>
        <v>4</v>
      </c>
      <c r="T37" s="16">
        <f t="shared" si="2"/>
        <v>0</v>
      </c>
    </row>
    <row r="38" spans="2:20" x14ac:dyDescent="0.5">
      <c r="B38" s="19" t="s">
        <v>448</v>
      </c>
      <c r="C38" s="19" t="s">
        <v>449</v>
      </c>
      <c r="D38" s="19" t="s">
        <v>454</v>
      </c>
      <c r="E38" s="72"/>
      <c r="F38" s="72"/>
      <c r="G38" s="72"/>
      <c r="H38" s="72">
        <v>5</v>
      </c>
      <c r="I38" s="72"/>
      <c r="J38" s="72"/>
      <c r="K38" s="72"/>
      <c r="L38" s="72"/>
      <c r="M38" s="72"/>
      <c r="N38" s="72"/>
      <c r="O38" s="72"/>
      <c r="P38" s="75">
        <f t="shared" si="0"/>
        <v>5</v>
      </c>
      <c r="S38" s="16">
        <f t="shared" si="1"/>
        <v>1</v>
      </c>
      <c r="T38" s="16">
        <f t="shared" si="2"/>
        <v>0</v>
      </c>
    </row>
    <row r="39" spans="2:20" x14ac:dyDescent="0.5">
      <c r="B39" s="63" t="s">
        <v>218</v>
      </c>
      <c r="C39" s="63" t="s">
        <v>217</v>
      </c>
      <c r="D39" s="64" t="s">
        <v>216</v>
      </c>
      <c r="E39" s="13"/>
      <c r="F39" s="13">
        <v>4</v>
      </c>
      <c r="G39" s="13"/>
      <c r="H39" s="13">
        <v>0</v>
      </c>
      <c r="I39" s="13"/>
      <c r="J39" s="13"/>
      <c r="K39" s="13"/>
      <c r="L39" s="13"/>
      <c r="M39" s="13"/>
      <c r="N39" s="13"/>
      <c r="O39" s="13"/>
      <c r="P39" s="76">
        <f t="shared" si="0"/>
        <v>4</v>
      </c>
      <c r="S39" s="16">
        <f t="shared" si="1"/>
        <v>2</v>
      </c>
      <c r="T39" s="16">
        <f t="shared" si="2"/>
        <v>0</v>
      </c>
    </row>
    <row r="40" spans="2:20" x14ac:dyDescent="0.5">
      <c r="B40" s="19" t="s">
        <v>450</v>
      </c>
      <c r="C40" s="19" t="s">
        <v>451</v>
      </c>
      <c r="D40" s="19" t="s">
        <v>97</v>
      </c>
      <c r="E40" s="72"/>
      <c r="F40" s="72"/>
      <c r="G40" s="72"/>
      <c r="H40" s="72">
        <v>0</v>
      </c>
      <c r="I40" s="72"/>
      <c r="J40" s="72"/>
      <c r="K40" s="72"/>
      <c r="L40" s="72"/>
      <c r="M40" s="72"/>
      <c r="N40" s="72"/>
      <c r="O40" s="72"/>
      <c r="P40" s="75">
        <f t="shared" si="0"/>
        <v>0</v>
      </c>
      <c r="S40" s="16">
        <f t="shared" si="1"/>
        <v>1</v>
      </c>
      <c r="T40" s="16">
        <f t="shared" si="2"/>
        <v>0</v>
      </c>
    </row>
    <row r="41" spans="2:20" x14ac:dyDescent="0.5">
      <c r="B41" s="63" t="s">
        <v>452</v>
      </c>
      <c r="C41" s="63" t="s">
        <v>453</v>
      </c>
      <c r="D41" s="63" t="s">
        <v>425</v>
      </c>
      <c r="E41" s="72"/>
      <c r="F41" s="72"/>
      <c r="G41" s="72"/>
      <c r="H41" s="72">
        <v>0</v>
      </c>
      <c r="I41" s="72"/>
      <c r="J41" s="72"/>
      <c r="K41" s="72"/>
      <c r="L41" s="72"/>
      <c r="M41" s="72"/>
      <c r="N41" s="72"/>
      <c r="O41" s="72"/>
      <c r="P41" s="77">
        <f t="shared" si="0"/>
        <v>0</v>
      </c>
      <c r="S41" s="16">
        <f t="shared" si="1"/>
        <v>1</v>
      </c>
      <c r="T41" s="16">
        <f t="shared" si="2"/>
        <v>0</v>
      </c>
    </row>
    <row r="42" spans="2:20" x14ac:dyDescent="0.5">
      <c r="B42" s="19"/>
      <c r="C42" s="19"/>
      <c r="D42" s="19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7">
        <f t="shared" ref="P42:P45" si="3">SUM(E42:O42)</f>
        <v>0</v>
      </c>
      <c r="S42" s="16">
        <f t="shared" si="1"/>
        <v>0</v>
      </c>
      <c r="T42" s="16">
        <f t="shared" si="2"/>
        <v>0</v>
      </c>
    </row>
    <row r="43" spans="2:20" x14ac:dyDescent="0.5">
      <c r="B43" s="19"/>
      <c r="C43" s="19"/>
      <c r="D43" s="19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7">
        <f t="shared" si="3"/>
        <v>0</v>
      </c>
      <c r="S43" s="16">
        <f t="shared" si="1"/>
        <v>0</v>
      </c>
      <c r="T43" s="16">
        <f t="shared" si="2"/>
        <v>0</v>
      </c>
    </row>
    <row r="44" spans="2:20" x14ac:dyDescent="0.5">
      <c r="B44" s="19"/>
      <c r="C44" s="19"/>
      <c r="D44" s="19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7">
        <f t="shared" si="3"/>
        <v>0</v>
      </c>
      <c r="S44" s="16">
        <f t="shared" si="1"/>
        <v>0</v>
      </c>
      <c r="T44" s="16">
        <f t="shared" si="2"/>
        <v>0</v>
      </c>
    </row>
    <row r="45" spans="2:20" x14ac:dyDescent="0.5">
      <c r="B45" s="19"/>
      <c r="C45" s="19"/>
      <c r="D45" s="19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7">
        <f t="shared" si="3"/>
        <v>0</v>
      </c>
      <c r="S45" s="16">
        <f t="shared" si="1"/>
        <v>0</v>
      </c>
      <c r="T45" s="16">
        <f t="shared" si="2"/>
        <v>0</v>
      </c>
    </row>
    <row r="46" spans="2:20" x14ac:dyDescent="0.5">
      <c r="B46" s="16"/>
      <c r="C46" s="16"/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1"/>
    </row>
    <row r="47" spans="2:20" x14ac:dyDescent="0.5">
      <c r="B47" s="16"/>
      <c r="C47" s="16"/>
      <c r="D47" s="16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1"/>
    </row>
  </sheetData>
  <sortState ref="B9:P41">
    <sortCondition descending="1" ref="P9:P41"/>
  </sortState>
  <pageMargins left="0.31496062992125984" right="0.31496062992125984" top="0.35433070866141736" bottom="0.35433070866141736" header="0.31496062992125984" footer="0.31496062992125984"/>
  <pageSetup paperSize="9" scale="71" orientation="portrait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4" ma:contentTypeDescription="Luo uusi asiakirja." ma:contentTypeScope="" ma:versionID="32c472812a54ead76e6b94e44f293797">
  <xsd:schema xmlns:xsd="http://www.w3.org/2001/XMLSchema" xmlns:xs="http://www.w3.org/2001/XMLSchema" xmlns:p="http://schemas.microsoft.com/office/2006/metadata/properties" xmlns:ns2="86410774-5512-4ff5-80ac-d9b12b37a05a" targetNamespace="http://schemas.microsoft.com/office/2006/metadata/properties" ma:root="true" ma:fieldsID="479305f643297b1f5ffe5d1558c0e127" ns2:_="">
    <xsd:import namespace="86410774-5512-4ff5-80ac-d9b12b37a0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9093C7-7320-45D6-B5A3-6EB7C6CA6F1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6410774-5512-4ff5-80ac-d9b12b37a05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3AB96C-3B93-413C-A649-9D16B62CAF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74A9B0-6E83-4800-950E-D09A5F0B6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10</vt:i4>
      </vt:variant>
    </vt:vector>
  </HeadingPairs>
  <TitlesOfParts>
    <vt:vector size="20" baseType="lpstr">
      <vt:lpstr>Leading Rider</vt:lpstr>
      <vt:lpstr>LähiTapiola GP</vt:lpstr>
      <vt:lpstr>LähiTapiola Future Challenge</vt:lpstr>
      <vt:lpstr>Junior Grand Prix</vt:lpstr>
      <vt:lpstr>Junioricup</vt:lpstr>
      <vt:lpstr>Poni GP</vt:lpstr>
      <vt:lpstr>Pikkuponi GP</vt:lpstr>
      <vt:lpstr>Ponicup</vt:lpstr>
      <vt:lpstr>Pikkuponicup</vt:lpstr>
      <vt:lpstr>Sheet1</vt:lpstr>
      <vt:lpstr>'Junior Grand Prix'!Tulostusalue</vt:lpstr>
      <vt:lpstr>Junioricup!Tulostusalue</vt:lpstr>
      <vt:lpstr>'LähiTapiola Future Challenge'!Tulostusalue</vt:lpstr>
      <vt:lpstr>'LähiTapiola GP'!Tulostusalue</vt:lpstr>
      <vt:lpstr>'Pikkuponi GP'!Tulostusalue</vt:lpstr>
      <vt:lpstr>Pikkuponicup!Tulostusalue</vt:lpstr>
      <vt:lpstr>'Poni GP'!Tulostusalue</vt:lpstr>
      <vt:lpstr>Ponicup!Tulostusalue</vt:lpstr>
      <vt:lpstr>Junioricup!Tulostusotsikot</vt:lpstr>
      <vt:lpstr>Ponicup!Tulostusotsikot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</cp:lastModifiedBy>
  <cp:lastPrinted>2016-09-08T16:12:32Z</cp:lastPrinted>
  <dcterms:created xsi:type="dcterms:W3CDTF">2014-03-19T07:08:09Z</dcterms:created>
  <dcterms:modified xsi:type="dcterms:W3CDTF">2017-08-28T06:24:36Z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