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ratsastajainliitto.sharepoint.com/sites/SRL/SportOffice/Jaetut asiakirjat/Sarjakilpailut/Sarjakilpailut 2018/"/>
    </mc:Choice>
  </mc:AlternateContent>
  <xr:revisionPtr revIDLastSave="0" documentId="10_ncr:100000_{BBBFD404-B4DA-462A-B05F-DFE3255CBADE}" xr6:coauthVersionLast="31" xr6:coauthVersionMax="31" xr10:uidLastSave="{00000000-0000-0000-0000-000000000000}"/>
  <bookViews>
    <workbookView xWindow="0" yWindow="0" windowWidth="21855" windowHeight="11505" tabRatio="813" activeTab="2" xr2:uid="{00000000-000D-0000-FFFF-FFFF00000000}"/>
  </bookViews>
  <sheets>
    <sheet name="Leading Rider" sheetId="10" r:id="rId1"/>
    <sheet name="LähiTapiola GP" sheetId="1" r:id="rId2"/>
    <sheet name="LähiTapiola Future Challenge" sheetId="2" r:id="rId3"/>
    <sheet name="Junioricup" sheetId="3" r:id="rId4"/>
    <sheet name="Mini GP" sheetId="4" r:id="rId5"/>
    <sheet name="Ponicup" sheetId="11" r:id="rId6"/>
    <sheet name="Pikkuponicup" sheetId="12" r:id="rId7"/>
    <sheet name="Sheet1" sheetId="8" r:id="rId8"/>
  </sheets>
  <definedNames>
    <definedName name="_xlnm._FilterDatabase" localSheetId="2" hidden="1">'LähiTapiola Future Challenge'!$B$7:$K$7</definedName>
    <definedName name="_xlnm._FilterDatabase" localSheetId="4" hidden="1">'Mini GP'!$B$7:$K$7</definedName>
    <definedName name="_xlnm.Print_Area" localSheetId="3">Junioricup!$A$1:$V$85</definedName>
    <definedName name="_xlnm.Print_Area" localSheetId="2">'LähiTapiola Future Challenge'!$A$1:$K$30</definedName>
    <definedName name="_xlnm.Print_Area" localSheetId="1">'LähiTapiola GP'!$A$1:$K$34</definedName>
    <definedName name="_xlnm.Print_Area" localSheetId="4">'Mini GP'!$A$1:$L$23</definedName>
    <definedName name="_xlnm.Print_Area" localSheetId="6">Pikkuponicup!$B$1:$V$27</definedName>
    <definedName name="_xlnm.Print_Area" localSheetId="5">Ponicup!$B$1:$W$59</definedName>
    <definedName name="_xlnm.Print_Titles" localSheetId="3">Junioricup!$7:$9</definedName>
    <definedName name="_xlnm.Print_Titles" localSheetId="5">Ponicup!$6:$8</definedName>
  </definedNames>
  <calcPr calcId="179017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Y114" i="3" l="1"/>
  <c r="X114" i="3"/>
  <c r="V94" i="3"/>
  <c r="Y110" i="3"/>
  <c r="Y111" i="3"/>
  <c r="Y112" i="3"/>
  <c r="Y113" i="3"/>
  <c r="X110" i="3"/>
  <c r="X111" i="3"/>
  <c r="X112" i="3"/>
  <c r="X113" i="3"/>
  <c r="V63" i="3"/>
  <c r="V66" i="3"/>
  <c r="V78" i="3"/>
  <c r="V85" i="3"/>
  <c r="Y107" i="3" l="1"/>
  <c r="Y109" i="3"/>
  <c r="X107" i="3"/>
  <c r="X108" i="3"/>
  <c r="Y108" i="3" s="1"/>
  <c r="X109" i="3"/>
  <c r="V87" i="3"/>
  <c r="V90" i="3"/>
  <c r="V48" i="3"/>
  <c r="V51" i="3"/>
  <c r="W47" i="11"/>
  <c r="Y80" i="11"/>
  <c r="Z80" i="11" s="1"/>
  <c r="V100" i="3" l="1"/>
  <c r="V97" i="3"/>
  <c r="X104" i="3"/>
  <c r="Y104" i="3" s="1"/>
  <c r="X105" i="3"/>
  <c r="Y105" i="3" s="1"/>
  <c r="X106" i="3"/>
  <c r="Y106" i="3" s="1"/>
  <c r="V57" i="3"/>
  <c r="X103" i="3"/>
  <c r="Y103" i="3" s="1"/>
  <c r="X98" i="3" l="1"/>
  <c r="Y98" i="3" s="1"/>
  <c r="X99" i="3"/>
  <c r="Y99" i="3" s="1"/>
  <c r="X100" i="3"/>
  <c r="Y100" i="3" s="1"/>
  <c r="X101" i="3"/>
  <c r="Y101" i="3" s="1"/>
  <c r="X102" i="3"/>
  <c r="Y102" i="3" s="1"/>
  <c r="V64" i="3"/>
  <c r="V55" i="3"/>
  <c r="V49" i="3"/>
  <c r="V28" i="3"/>
  <c r="V31" i="3"/>
  <c r="V102" i="3"/>
  <c r="X97" i="3"/>
  <c r="Y97" i="3" s="1"/>
  <c r="V103" i="3"/>
  <c r="X96" i="3"/>
  <c r="Y96" i="3" s="1"/>
  <c r="V104" i="3"/>
  <c r="X95" i="3"/>
  <c r="Y95" i="3" s="1"/>
  <c r="Y50" i="12"/>
  <c r="Z50" i="12" s="1"/>
  <c r="Y51" i="12"/>
  <c r="Z51" i="12" s="1"/>
  <c r="Y52" i="12"/>
  <c r="Z52" i="12" s="1"/>
  <c r="V38" i="12"/>
  <c r="V51" i="12"/>
  <c r="V52" i="12"/>
  <c r="X87" i="3" l="1"/>
  <c r="Y87" i="3" s="1"/>
  <c r="X88" i="3"/>
  <c r="Y88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V53" i="3"/>
  <c r="V35" i="3"/>
  <c r="V73" i="3"/>
  <c r="V99" i="3"/>
  <c r="V39" i="3"/>
  <c r="V98" i="3"/>
  <c r="V109" i="3"/>
  <c r="V106" i="3"/>
  <c r="V110" i="3"/>
  <c r="X86" i="3"/>
  <c r="Y86" i="3" s="1"/>
  <c r="Y75" i="11"/>
  <c r="Z75" i="11" s="1"/>
  <c r="Y76" i="11"/>
  <c r="Z76" i="11" s="1"/>
  <c r="Y77" i="11"/>
  <c r="Z77" i="11" s="1"/>
  <c r="W63" i="11"/>
  <c r="W61" i="11"/>
  <c r="W60" i="11"/>
  <c r="W77" i="11"/>
  <c r="Y74" i="11"/>
  <c r="Z74" i="11" s="1"/>
  <c r="W40" i="11"/>
  <c r="Y73" i="11"/>
  <c r="Z73" i="11" s="1"/>
  <c r="W80" i="11"/>
  <c r="Y72" i="11"/>
  <c r="Z72" i="11" s="1"/>
  <c r="Y45" i="12" l="1"/>
  <c r="Z45" i="12" s="1"/>
  <c r="Y46" i="12"/>
  <c r="Z46" i="12" s="1"/>
  <c r="Y47" i="12"/>
  <c r="Z47" i="12" s="1"/>
  <c r="Y48" i="12"/>
  <c r="Z48" i="12" s="1"/>
  <c r="Y49" i="12"/>
  <c r="Z49" i="12" s="1"/>
  <c r="Y53" i="12"/>
  <c r="Z53" i="12" s="1"/>
  <c r="Y54" i="12"/>
  <c r="Z54" i="12" s="1"/>
  <c r="Y55" i="12"/>
  <c r="Z55" i="12" s="1"/>
  <c r="V49" i="12"/>
  <c r="V45" i="12"/>
  <c r="V23" i="12"/>
  <c r="V31" i="12"/>
  <c r="V29" i="12"/>
  <c r="V53" i="12"/>
  <c r="V54" i="12"/>
  <c r="V55" i="12"/>
  <c r="Y9" i="12" l="1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8" i="11"/>
  <c r="Y79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8" i="4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10" i="3"/>
  <c r="V34" i="12" l="1"/>
  <c r="V47" i="12"/>
  <c r="V13" i="12"/>
  <c r="V50" i="12"/>
  <c r="V43" i="12"/>
  <c r="V20" i="3" l="1"/>
  <c r="V29" i="3"/>
  <c r="V42" i="3"/>
  <c r="V13" i="3"/>
  <c r="V18" i="3"/>
  <c r="V56" i="3"/>
  <c r="V34" i="3"/>
  <c r="V30" i="3"/>
  <c r="V23" i="3"/>
  <c r="V21" i="3"/>
  <c r="V11" i="3"/>
  <c r="V95" i="3"/>
  <c r="V38" i="3"/>
  <c r="V16" i="3"/>
  <c r="V65" i="3"/>
  <c r="V113" i="3"/>
  <c r="V12" i="3"/>
  <c r="V82" i="3"/>
  <c r="V33" i="3"/>
  <c r="V61" i="3"/>
  <c r="V43" i="3"/>
  <c r="V84" i="3"/>
  <c r="V24" i="3"/>
  <c r="V59" i="3"/>
  <c r="V47" i="3"/>
  <c r="V54" i="3"/>
  <c r="V46" i="3"/>
  <c r="V91" i="3"/>
  <c r="V74" i="3"/>
  <c r="V83" i="3"/>
  <c r="V58" i="3"/>
  <c r="V32" i="3"/>
  <c r="V15" i="3"/>
  <c r="V44" i="3"/>
  <c r="V60" i="3"/>
  <c r="V41" i="3"/>
  <c r="V79" i="3"/>
  <c r="V114" i="3"/>
  <c r="V71" i="3"/>
  <c r="V80" i="3"/>
  <c r="V108" i="3"/>
  <c r="V70" i="3"/>
  <c r="V22" i="3"/>
  <c r="V37" i="3"/>
  <c r="V26" i="3"/>
  <c r="V67" i="3"/>
  <c r="V112" i="3"/>
  <c r="V10" i="3"/>
  <c r="V76" i="3"/>
  <c r="V96" i="3"/>
  <c r="V69" i="3"/>
  <c r="V36" i="3"/>
  <c r="V107" i="3"/>
  <c r="V45" i="3"/>
  <c r="V101" i="3"/>
  <c r="V88" i="3"/>
  <c r="V77" i="3"/>
  <c r="V62" i="3"/>
  <c r="V14" i="3"/>
  <c r="V17" i="3"/>
  <c r="V68" i="3"/>
  <c r="V86" i="3"/>
  <c r="V72" i="3"/>
  <c r="V52" i="3"/>
  <c r="V19" i="3"/>
  <c r="V40" i="3"/>
  <c r="V93" i="3"/>
  <c r="V89" i="3"/>
  <c r="V25" i="3"/>
  <c r="V81" i="3"/>
  <c r="V50" i="3"/>
  <c r="V75" i="3"/>
  <c r="V92" i="3"/>
  <c r="V105" i="3"/>
  <c r="V111" i="3"/>
  <c r="V27" i="3"/>
  <c r="Y58" i="3" l="1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V25" i="12"/>
  <c r="Z10" i="11" l="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W62" i="11"/>
  <c r="W37" i="11"/>
  <c r="W74" i="11"/>
  <c r="W56" i="11"/>
  <c r="W59" i="11"/>
  <c r="W72" i="11"/>
  <c r="W33" i="11"/>
  <c r="W36" i="11"/>
  <c r="W13" i="11"/>
  <c r="W49" i="11"/>
  <c r="W20" i="11"/>
  <c r="W46" i="11"/>
  <c r="W42" i="11"/>
  <c r="W52" i="11"/>
  <c r="W55" i="11"/>
  <c r="W51" i="11"/>
  <c r="W54" i="11"/>
  <c r="W34" i="11"/>
  <c r="W31" i="11"/>
  <c r="W41" i="11"/>
  <c r="W27" i="11"/>
  <c r="W79" i="11"/>
  <c r="W14" i="11"/>
  <c r="W58" i="11"/>
  <c r="W43" i="11"/>
  <c r="W69" i="11"/>
  <c r="W50" i="11"/>
  <c r="W25" i="11"/>
  <c r="W35" i="11"/>
  <c r="W64" i="11"/>
  <c r="W48" i="11"/>
  <c r="W22" i="11"/>
  <c r="W68" i="11"/>
  <c r="W24" i="11"/>
  <c r="W32" i="11"/>
  <c r="W9" i="11"/>
  <c r="W71" i="11"/>
  <c r="W16" i="11"/>
  <c r="W70" i="11"/>
  <c r="W21" i="11"/>
  <c r="W26" i="11"/>
  <c r="V11" i="12"/>
  <c r="V30" i="12"/>
  <c r="V9" i="12"/>
  <c r="V28" i="12"/>
  <c r="V33" i="12"/>
  <c r="V24" i="12"/>
  <c r="V26" i="12"/>
  <c r="V39" i="12"/>
  <c r="W12" i="11" l="1"/>
  <c r="W18" i="11"/>
  <c r="W11" i="11"/>
  <c r="W23" i="11"/>
  <c r="W57" i="11"/>
  <c r="W75" i="11"/>
  <c r="W17" i="11"/>
  <c r="W15" i="11"/>
  <c r="W44" i="11"/>
  <c r="W53" i="11"/>
  <c r="W39" i="11"/>
  <c r="W65" i="11"/>
  <c r="W66" i="11"/>
  <c r="W38" i="11"/>
  <c r="W30" i="11"/>
  <c r="W73" i="11"/>
  <c r="W10" i="11"/>
  <c r="W78" i="11"/>
  <c r="W28" i="11"/>
  <c r="W29" i="11"/>
  <c r="W76" i="11"/>
  <c r="W67" i="11"/>
  <c r="W19" i="11"/>
  <c r="W45" i="11"/>
  <c r="Z30" i="12" l="1"/>
  <c r="V18" i="12"/>
  <c r="Z29" i="12"/>
  <c r="V48" i="12"/>
  <c r="Z28" i="12"/>
  <c r="V12" i="12"/>
  <c r="Z27" i="12"/>
  <c r="V32" i="12"/>
  <c r="Z26" i="12"/>
  <c r="V44" i="12"/>
  <c r="Z25" i="12"/>
  <c r="V35" i="12"/>
  <c r="Z24" i="12"/>
  <c r="V41" i="12"/>
  <c r="Z23" i="12"/>
  <c r="V16" i="12"/>
  <c r="Z22" i="12"/>
  <c r="V27" i="12"/>
  <c r="Z21" i="12"/>
  <c r="V15" i="12"/>
  <c r="Z20" i="12"/>
  <c r="V20" i="12"/>
  <c r="V21" i="12"/>
  <c r="Z19" i="12"/>
  <c r="Z18" i="12"/>
  <c r="V14" i="12"/>
  <c r="Z17" i="12"/>
  <c r="V42" i="12"/>
  <c r="Z16" i="12"/>
  <c r="Z15" i="12"/>
  <c r="V37" i="12"/>
  <c r="Z14" i="12"/>
  <c r="V10" i="12"/>
  <c r="V17" i="12"/>
  <c r="Z13" i="12"/>
  <c r="V46" i="12"/>
  <c r="Z12" i="12"/>
  <c r="V22" i="12"/>
  <c r="Z11" i="12"/>
  <c r="V36" i="12"/>
  <c r="Z10" i="12"/>
  <c r="V40" i="12"/>
  <c r="Z9" i="12"/>
  <c r="V19" i="12"/>
  <c r="Z79" i="11"/>
  <c r="Z78" i="11"/>
  <c r="Z71" i="11"/>
  <c r="Z70" i="11"/>
  <c r="Z69" i="11"/>
  <c r="Z68" i="11"/>
  <c r="Z67" i="11"/>
  <c r="Z66" i="11"/>
  <c r="Z65" i="11"/>
  <c r="Z64" i="11"/>
  <c r="Z9" i="1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M8" i="2" l="1"/>
  <c r="M38" i="1" l="1"/>
  <c r="N38" i="1" s="1"/>
  <c r="M40" i="2"/>
  <c r="N40" i="2" s="1"/>
  <c r="K40" i="2"/>
  <c r="M39" i="2"/>
  <c r="N39" i="2" s="1"/>
  <c r="K39" i="2"/>
  <c r="M38" i="2"/>
  <c r="N38" i="2" s="1"/>
  <c r="K38" i="2"/>
  <c r="M37" i="2"/>
  <c r="N37" i="2" s="1"/>
  <c r="K13" i="2"/>
  <c r="M36" i="2"/>
  <c r="N36" i="2" s="1"/>
  <c r="K29" i="2"/>
  <c r="M35" i="2"/>
  <c r="N35" i="2" s="1"/>
  <c r="K11" i="2"/>
  <c r="M34" i="2"/>
  <c r="N34" i="2" s="1"/>
  <c r="K33" i="2"/>
  <c r="M33" i="2"/>
  <c r="N33" i="2" s="1"/>
  <c r="K25" i="2"/>
  <c r="M32" i="2"/>
  <c r="N32" i="2" s="1"/>
  <c r="M31" i="2"/>
  <c r="N31" i="2" s="1"/>
  <c r="K37" i="2"/>
  <c r="M30" i="2"/>
  <c r="N30" i="2" s="1"/>
  <c r="K24" i="2"/>
  <c r="M29" i="2"/>
  <c r="N29" i="2" s="1"/>
  <c r="K23" i="2"/>
  <c r="K17" i="2"/>
  <c r="M28" i="2"/>
  <c r="N28" i="2" s="1"/>
  <c r="M27" i="2"/>
  <c r="N27" i="2" s="1"/>
  <c r="K14" i="2"/>
  <c r="K27" i="2"/>
  <c r="M26" i="2"/>
  <c r="N26" i="2" s="1"/>
  <c r="K18" i="2"/>
  <c r="K16" i="2"/>
  <c r="M25" i="2"/>
  <c r="N25" i="2" s="1"/>
  <c r="K10" i="2"/>
  <c r="M24" i="2"/>
  <c r="N24" i="2" s="1"/>
  <c r="K30" i="2"/>
  <c r="M23" i="2"/>
  <c r="N23" i="2" s="1"/>
  <c r="K35" i="2"/>
  <c r="M22" i="2"/>
  <c r="N22" i="2" s="1"/>
  <c r="K12" i="2"/>
  <c r="M21" i="2"/>
  <c r="N21" i="2" s="1"/>
  <c r="K32" i="2"/>
  <c r="M20" i="2"/>
  <c r="N20" i="2" s="1"/>
  <c r="K15" i="2"/>
  <c r="M19" i="2"/>
  <c r="N19" i="2" s="1"/>
  <c r="K31" i="2"/>
  <c r="M18" i="2"/>
  <c r="N18" i="2" s="1"/>
  <c r="K21" i="2"/>
  <c r="M17" i="2"/>
  <c r="N17" i="2" s="1"/>
  <c r="K28" i="2"/>
  <c r="K36" i="2"/>
  <c r="M16" i="2"/>
  <c r="N16" i="2" s="1"/>
  <c r="M15" i="2"/>
  <c r="N15" i="2" s="1"/>
  <c r="K19" i="2"/>
  <c r="M14" i="2"/>
  <c r="N14" i="2" s="1"/>
  <c r="K22" i="2"/>
  <c r="M13" i="2"/>
  <c r="N13" i="2" s="1"/>
  <c r="K8" i="2"/>
  <c r="M12" i="2"/>
  <c r="N12" i="2" s="1"/>
  <c r="K9" i="2"/>
  <c r="M11" i="2"/>
  <c r="N11" i="2" s="1"/>
  <c r="M10" i="2"/>
  <c r="N10" i="2" s="1"/>
  <c r="K34" i="2"/>
  <c r="M9" i="2"/>
  <c r="N9" i="2" s="1"/>
  <c r="K20" i="2"/>
  <c r="N8" i="2"/>
  <c r="K26" i="2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8" i="1"/>
  <c r="N8" i="1" s="1"/>
  <c r="K36" i="1"/>
  <c r="K37" i="1"/>
  <c r="K38" i="1"/>
  <c r="Y10" i="3"/>
  <c r="K18" i="4"/>
  <c r="K19" i="4"/>
  <c r="K11" i="4"/>
  <c r="K12" i="4"/>
  <c r="K8" i="4"/>
  <c r="K15" i="4"/>
  <c r="K22" i="4"/>
  <c r="K13" i="4"/>
  <c r="K14" i="4"/>
  <c r="K9" i="4"/>
  <c r="K16" i="4"/>
  <c r="K20" i="4"/>
  <c r="K21" i="4"/>
  <c r="K17" i="4"/>
  <c r="K23" i="4"/>
  <c r="K24" i="4"/>
  <c r="K25" i="4"/>
  <c r="K26" i="4"/>
  <c r="K27" i="4"/>
  <c r="K10" i="4"/>
  <c r="K35" i="1"/>
</calcChain>
</file>

<file path=xl/sharedStrings.xml><?xml version="1.0" encoding="utf-8"?>
<sst xmlns="http://schemas.openxmlformats.org/spreadsheetml/2006/main" count="1229" uniqueCount="652">
  <si>
    <t>ratsastaja</t>
  </si>
  <si>
    <t>seura</t>
  </si>
  <si>
    <t>Yhteensä</t>
  </si>
  <si>
    <t>Hevonen</t>
  </si>
  <si>
    <t>Esteratsastus</t>
  </si>
  <si>
    <t>huomioidaan 3 parasta osakilpailun tulosta + finaali</t>
  </si>
  <si>
    <t>Salo</t>
  </si>
  <si>
    <t>Hanko</t>
  </si>
  <si>
    <t>LähiTapiola Future Challenge</t>
  </si>
  <si>
    <t>Ypäjä</t>
  </si>
  <si>
    <t>Ratsastaja</t>
  </si>
  <si>
    <t>yhteensä</t>
  </si>
  <si>
    <t>Huomioidaan 5 parasta osakilpailutulosta + finaali</t>
  </si>
  <si>
    <t>Lohja</t>
  </si>
  <si>
    <t>Huomioidaan 3 parasta osakilpailutulosta + finaali</t>
  </si>
  <si>
    <t>hevonen</t>
  </si>
  <si>
    <t>Korpikylä</t>
  </si>
  <si>
    <t>Myrkky</t>
  </si>
  <si>
    <t>osallistuttava väh. yhteen osakilpailuun, jonka arvosteluna on taitoarvostelu</t>
  </si>
  <si>
    <t>osallistuttava vähintään yhteen osakilpailuun, jonka arvostelu on taitoarvostelu</t>
  </si>
  <si>
    <t>osallistuttava vähintään yhteen osakilpailuun, jonka arvosteluna on taitoarvostelu</t>
  </si>
  <si>
    <t>Järvenpää</t>
  </si>
  <si>
    <t>Helsinki</t>
  </si>
  <si>
    <t>Ratsu</t>
  </si>
  <si>
    <t>Seura</t>
  </si>
  <si>
    <t>KF/Finaali</t>
  </si>
  <si>
    <t>Kiuruvesi</t>
  </si>
  <si>
    <t>Huomioidaan 4 parasta osakilpailutulosta + finaali</t>
  </si>
  <si>
    <t>Sija</t>
  </si>
  <si>
    <t>Palkinto</t>
  </si>
  <si>
    <t>Volkswagen Amarok LEADING RIDER 2018</t>
  </si>
  <si>
    <t>26.8. KF / Helsinki</t>
  </si>
  <si>
    <t>LähiTapiola Grand Prix 2018</t>
  </si>
  <si>
    <t>Savonlinna</t>
  </si>
  <si>
    <t>4.-6.5.</t>
  </si>
  <si>
    <t>24.-27.5.</t>
  </si>
  <si>
    <t>7.-10.6.</t>
  </si>
  <si>
    <t>6.-8.7.</t>
  </si>
  <si>
    <t>13.-15.7.</t>
  </si>
  <si>
    <t>24.-26.8.</t>
  </si>
  <si>
    <t>Ratsukkokohtainen</t>
  </si>
  <si>
    <t>JUNIORICUP 2018</t>
  </si>
  <si>
    <t>Tampere
messut</t>
  </si>
  <si>
    <t>Power
Park</t>
  </si>
  <si>
    <t>Aino</t>
  </si>
  <si>
    <t>Korpilahti</t>
  </si>
  <si>
    <t>Salo / 
Finaali</t>
  </si>
  <si>
    <t>Taito</t>
  </si>
  <si>
    <t>7.-8.4.</t>
  </si>
  <si>
    <t>21.-22.4.</t>
  </si>
  <si>
    <t>27.-29.4.</t>
  </si>
  <si>
    <t>28.-30.4.</t>
  </si>
  <si>
    <t>12.-13.5.</t>
  </si>
  <si>
    <t>19.-20.5.</t>
  </si>
  <si>
    <t>14.-17.6.</t>
  </si>
  <si>
    <t>7.-8.7.</t>
  </si>
  <si>
    <t>14.-15.7.</t>
  </si>
  <si>
    <t>20.-22.7.</t>
  </si>
  <si>
    <t>25.-29.7.</t>
  </si>
  <si>
    <t>Mini Grand Prix</t>
  </si>
  <si>
    <t>31.8.-2.9.</t>
  </si>
  <si>
    <t>Aino /
Finaali</t>
  </si>
  <si>
    <t>Salo /
Finaali</t>
  </si>
  <si>
    <t>PIKKUPONICUP</t>
  </si>
  <si>
    <t>PONICUP</t>
  </si>
  <si>
    <t>KARA</t>
  </si>
  <si>
    <t>Braveheart II</t>
  </si>
  <si>
    <t>Pekkinen Netta</t>
  </si>
  <si>
    <t>IR</t>
  </si>
  <si>
    <t>Masha</t>
  </si>
  <si>
    <t>Paavola Suvi</t>
  </si>
  <si>
    <t>TRS</t>
  </si>
  <si>
    <t>Saskia</t>
  </si>
  <si>
    <t>Anttila Matilda</t>
  </si>
  <si>
    <t>URAT</t>
  </si>
  <si>
    <t>Bystry</t>
  </si>
  <si>
    <t>Karlsson Anni</t>
  </si>
  <si>
    <t>KAKE</t>
  </si>
  <si>
    <t>Renaissance</t>
  </si>
  <si>
    <t>Salo Peppi</t>
  </si>
  <si>
    <t>LaRat</t>
  </si>
  <si>
    <t>Viiser</t>
  </si>
  <si>
    <t>Ala-Äijälä Katariina</t>
  </si>
  <si>
    <t>EKR</t>
  </si>
  <si>
    <t>Goldstunde F VH Juxschot</t>
  </si>
  <si>
    <t>Miettinen Nella</t>
  </si>
  <si>
    <t>Cotton Socks</t>
  </si>
  <si>
    <t>Saarinen Sofia</t>
  </si>
  <si>
    <t>Soloman</t>
  </si>
  <si>
    <t>Rantanen Iina</t>
  </si>
  <si>
    <t>TT</t>
  </si>
  <si>
    <t>Orina</t>
  </si>
  <si>
    <t>Huhtasalo Hilda</t>
  </si>
  <si>
    <t>DC</t>
  </si>
  <si>
    <t>Ramses Al Sabah</t>
  </si>
  <si>
    <t>Lindholm Minea</t>
  </si>
  <si>
    <t>AsRa</t>
  </si>
  <si>
    <t>Copper's Prince Caspian</t>
  </si>
  <si>
    <t>Ollila Kreeta</t>
  </si>
  <si>
    <t>NHV</t>
  </si>
  <si>
    <t>Pain Riche</t>
  </si>
  <si>
    <t>From Lina</t>
  </si>
  <si>
    <t>Råryds Java</t>
  </si>
  <si>
    <t>Huhtasalo Heta</t>
  </si>
  <si>
    <t>Basse</t>
  </si>
  <si>
    <t>Aerts Remy</t>
  </si>
  <si>
    <t>Bucephalus</t>
  </si>
  <si>
    <t>SIRU</t>
  </si>
  <si>
    <t>Wisconsa</t>
  </si>
  <si>
    <t>Brusin Liia</t>
  </si>
  <si>
    <t>AR</t>
  </si>
  <si>
    <t>Cheyenne Prince</t>
  </si>
  <si>
    <t>Luhtala Pinja</t>
  </si>
  <si>
    <t>PUNRA</t>
  </si>
  <si>
    <t>Little Kim</t>
  </si>
  <si>
    <t>Hakkarainen Tia</t>
  </si>
  <si>
    <t>E-KR</t>
  </si>
  <si>
    <t>Kirkebys Princess</t>
  </si>
  <si>
    <t>Forsell Minea</t>
  </si>
  <si>
    <t>TKR</t>
  </si>
  <si>
    <t>Apollon V</t>
  </si>
  <si>
    <t>Liila Tanja</t>
  </si>
  <si>
    <t>VH</t>
  </si>
  <si>
    <t>Hazelberg's Morning Break</t>
  </si>
  <si>
    <t>Sjöblom Isabella</t>
  </si>
  <si>
    <t>Belmondo</t>
  </si>
  <si>
    <t>Hallikas Helmi-Ilona</t>
  </si>
  <si>
    <t>RCM</t>
  </si>
  <si>
    <t>Sandy</t>
  </si>
  <si>
    <t>Eskelinen Elina</t>
  </si>
  <si>
    <t>AINO</t>
  </si>
  <si>
    <t>Grey Storm</t>
  </si>
  <si>
    <t>Korhonen Emma</t>
  </si>
  <si>
    <t>LOR</t>
  </si>
  <si>
    <t>Golden Star II 588 NF</t>
  </si>
  <si>
    <t>Tossavainen Nella</t>
  </si>
  <si>
    <t>HUBS</t>
  </si>
  <si>
    <t>Nat Kelly Cole</t>
  </si>
  <si>
    <t>Hietaranta Emma</t>
  </si>
  <si>
    <t>Prinz Luca</t>
  </si>
  <si>
    <t>Brück Nana</t>
  </si>
  <si>
    <t>Icarus van de Vondelhoeve</t>
  </si>
  <si>
    <t>Lahtinen Lina</t>
  </si>
  <si>
    <t>RaKa</t>
  </si>
  <si>
    <t>Ein Valtter</t>
  </si>
  <si>
    <t>Ikonen Viivi</t>
  </si>
  <si>
    <t>RATSU</t>
  </si>
  <si>
    <t>Hibiskas</t>
  </si>
  <si>
    <t>Liukkonen Eveliina</t>
  </si>
  <si>
    <t>PaRS</t>
  </si>
  <si>
    <t>Orlean</t>
  </si>
  <si>
    <t>Virtanen Elvira</t>
  </si>
  <si>
    <t>SkaRa</t>
  </si>
  <si>
    <t>Balistic Boy P</t>
  </si>
  <si>
    <t>Auvinen Kristina</t>
  </si>
  <si>
    <t>Boyco</t>
  </si>
  <si>
    <t>Huhdanperä Oona</t>
  </si>
  <si>
    <t>Chick 2562</t>
  </si>
  <si>
    <t>Rantanen Mira</t>
  </si>
  <si>
    <t>Action</t>
  </si>
  <si>
    <t>Hakasaari Ines-Maria</t>
  </si>
  <si>
    <t>Charly Brown</t>
  </si>
  <si>
    <t>Kauranen Kira</t>
  </si>
  <si>
    <t>I-SUR</t>
  </si>
  <si>
    <t>Café de Paris</t>
  </si>
  <si>
    <t>Karvonen Anne</t>
  </si>
  <si>
    <t>K-HR</t>
  </si>
  <si>
    <t>Ikke van het Bloemenhof</t>
  </si>
  <si>
    <t>Ahtila Reetta</t>
  </si>
  <si>
    <t>Chikkolacka</t>
  </si>
  <si>
    <t>Suckman Sarita</t>
  </si>
  <si>
    <t>Karmeelia</t>
  </si>
  <si>
    <t>Joutsen Lumi</t>
  </si>
  <si>
    <t>KERRA</t>
  </si>
  <si>
    <t>Baloudina</t>
  </si>
  <si>
    <t>Anttila Eevert</t>
  </si>
  <si>
    <t>Team RR</t>
  </si>
  <si>
    <t>One Cardamon</t>
  </si>
  <si>
    <t>Grönlund Eero</t>
  </si>
  <si>
    <t>Javanais VD Bakkershoeve</t>
  </si>
  <si>
    <t>Simola Daniela</t>
  </si>
  <si>
    <t>KF</t>
  </si>
  <si>
    <t>Golden Victory</t>
  </si>
  <si>
    <t>Asula Janica</t>
  </si>
  <si>
    <t>Munsboro Bullseye</t>
  </si>
  <si>
    <t>Lalu Aurora</t>
  </si>
  <si>
    <t>LovR</t>
  </si>
  <si>
    <t>Obora's Metaxa</t>
  </si>
  <si>
    <t>Haddas Lida</t>
  </si>
  <si>
    <t>Esquina</t>
  </si>
  <si>
    <t>Mäkinen Jade</t>
  </si>
  <si>
    <t>Inas</t>
  </si>
  <si>
    <t>Ventelä Matias</t>
  </si>
  <si>
    <t>For Love</t>
  </si>
  <si>
    <t>JARA</t>
  </si>
  <si>
    <t>Koski Pipsa</t>
  </si>
  <si>
    <t>Colore del Cacciatore</t>
  </si>
  <si>
    <t>MYRat</t>
  </si>
  <si>
    <t>Haglund Alexandra</t>
  </si>
  <si>
    <t>Cerly</t>
  </si>
  <si>
    <t>FäR</t>
  </si>
  <si>
    <t>Renlund Rosa</t>
  </si>
  <si>
    <t>Harmonie de Briel D'Or</t>
  </si>
  <si>
    <t>K-GR</t>
  </si>
  <si>
    <t>Kiviniemi Venla</t>
  </si>
  <si>
    <t>Brukné</t>
  </si>
  <si>
    <t>Övergaard Ida</t>
  </si>
  <si>
    <t>Fjords de Lauzelle</t>
  </si>
  <si>
    <t>NURK</t>
  </si>
  <si>
    <t>Lidström Emma</t>
  </si>
  <si>
    <t>Temptation</t>
  </si>
  <si>
    <t>LIDRID</t>
  </si>
  <si>
    <t>Soronen Janina</t>
  </si>
  <si>
    <t>Korporaal van Orchid's</t>
  </si>
  <si>
    <t>OR</t>
  </si>
  <si>
    <t>Hakoniemi Ilona</t>
  </si>
  <si>
    <t>Cara</t>
  </si>
  <si>
    <t>LaRa</t>
  </si>
  <si>
    <t>Diva Stone</t>
  </si>
  <si>
    <t>Viide Netta</t>
  </si>
  <si>
    <t>Verute</t>
  </si>
  <si>
    <t>Valli Veera</t>
  </si>
  <si>
    <t>Pilgrim's Son</t>
  </si>
  <si>
    <t>Kujala Olivia</t>
  </si>
  <si>
    <t>Passoa II</t>
  </si>
  <si>
    <t>Pekkarinen Nelli</t>
  </si>
  <si>
    <t>Onslow</t>
  </si>
  <si>
    <t>Haarala Viivi</t>
  </si>
  <si>
    <t>Wicher</t>
  </si>
  <si>
    <t>Winsome's Dwarres</t>
  </si>
  <si>
    <t>Goldencoast Pegasos 108 RP</t>
  </si>
  <si>
    <t>Illi Jone</t>
  </si>
  <si>
    <t>Flame</t>
  </si>
  <si>
    <t>Sky III</t>
  </si>
  <si>
    <t>Munsboro Go West</t>
  </si>
  <si>
    <r>
      <t xml:space="preserve">Ypäjä / Teho
</t>
    </r>
    <r>
      <rPr>
        <sz val="11"/>
        <color rgb="FFFF0000"/>
        <rFont val="Calibri"/>
        <family val="2"/>
        <scheme val="minor"/>
      </rPr>
      <t>ei järjestetty</t>
    </r>
  </si>
  <si>
    <t>Lätti Nella</t>
  </si>
  <si>
    <t>Prins</t>
  </si>
  <si>
    <t>PeuRa</t>
  </si>
  <si>
    <t>Nikkanen Julia</t>
  </si>
  <si>
    <t>Wilbert II</t>
  </si>
  <si>
    <t>LmR</t>
  </si>
  <si>
    <t>Salo Alina</t>
  </si>
  <si>
    <t>Orchid's Vienna</t>
  </si>
  <si>
    <t>Järvinen Pinja</t>
  </si>
  <si>
    <t>Piotr</t>
  </si>
  <si>
    <t>L-ER</t>
  </si>
  <si>
    <t>Florian</t>
  </si>
  <si>
    <t>Haikonen Julia</t>
  </si>
  <si>
    <t>Superstar</t>
  </si>
  <si>
    <t>KRC</t>
  </si>
  <si>
    <t>Ahola Ronja</t>
  </si>
  <si>
    <t>Doyher Triona 279 C</t>
  </si>
  <si>
    <t>TaRa</t>
  </si>
  <si>
    <t>Anttila Iida</t>
  </si>
  <si>
    <t>Twister V</t>
  </si>
  <si>
    <t>KoRa</t>
  </si>
  <si>
    <t>Dancing Amaranth</t>
  </si>
  <si>
    <t>Peasant Liquor</t>
  </si>
  <si>
    <t>Mäkinen Hanna</t>
  </si>
  <si>
    <t>N-Goya</t>
  </si>
  <si>
    <t>Johansson Ida</t>
  </si>
  <si>
    <t>Helios du Petit Vivier</t>
  </si>
  <si>
    <t>SUR</t>
  </si>
  <si>
    <t>Holm Pauliina</t>
  </si>
  <si>
    <t>LRK Beckham</t>
  </si>
  <si>
    <t>AuRaMa</t>
  </si>
  <si>
    <t>Herranen Kiara</t>
  </si>
  <si>
    <t>Cordelette</t>
  </si>
  <si>
    <t>SRC</t>
  </si>
  <si>
    <t>Helve Aino</t>
  </si>
  <si>
    <t>Barnard van de Nederblok</t>
  </si>
  <si>
    <t>ER</t>
  </si>
  <si>
    <t>Nyman Aida</t>
  </si>
  <si>
    <t>Lennox 270</t>
  </si>
  <si>
    <t>Partanen Lotta</t>
  </si>
  <si>
    <t>Dubai LPM</t>
  </si>
  <si>
    <t>URA</t>
  </si>
  <si>
    <t>Cassida</t>
  </si>
  <si>
    <t>Koivisto Iida</t>
  </si>
  <si>
    <t>Luvra</t>
  </si>
  <si>
    <t>KuRa</t>
  </si>
  <si>
    <t>Varjo Inka</t>
  </si>
  <si>
    <t>Copherfild</t>
  </si>
  <si>
    <t>TR</t>
  </si>
  <si>
    <t>Rentto Matilda</t>
  </si>
  <si>
    <t>Arella</t>
  </si>
  <si>
    <t>RvR</t>
  </si>
  <si>
    <t>Gardento Prova</t>
  </si>
  <si>
    <t>Kuronen Tiina</t>
  </si>
  <si>
    <t>Qiara KS</t>
  </si>
  <si>
    <t>KuoR</t>
  </si>
  <si>
    <t>Korkiakoski Fanny</t>
  </si>
  <si>
    <t>Kamilla</t>
  </si>
  <si>
    <t>Win Win</t>
  </si>
  <si>
    <t>Linnanmäki Julia</t>
  </si>
  <si>
    <t>Tenor</t>
  </si>
  <si>
    <t>Penure Lad</t>
  </si>
  <si>
    <t>Tolonen Nea</t>
  </si>
  <si>
    <t>Armani</t>
  </si>
  <si>
    <t>ORK</t>
  </si>
  <si>
    <t>Heliö Inka</t>
  </si>
  <si>
    <t>Queenstown</t>
  </si>
  <si>
    <t>Melview Extra Bounce</t>
  </si>
  <si>
    <t>Forsman Petra</t>
  </si>
  <si>
    <t>Vunder</t>
  </si>
  <si>
    <t>Salonen Nelle</t>
  </si>
  <si>
    <t>Thor</t>
  </si>
  <si>
    <t>Hakkarainen Nea</t>
  </si>
  <si>
    <t>Pin Rock's Dragonfly</t>
  </si>
  <si>
    <t>Övergaard Lotta</t>
  </si>
  <si>
    <t>Pony</t>
  </si>
  <si>
    <t>Pöppönen Anni</t>
  </si>
  <si>
    <t>KRS</t>
  </si>
  <si>
    <t>Queenie</t>
  </si>
  <si>
    <t>Tallberg Emma</t>
  </si>
  <si>
    <t>Arven</t>
  </si>
  <si>
    <t>TN</t>
  </si>
  <si>
    <t>Granroth Susanna</t>
  </si>
  <si>
    <t>Baccara</t>
  </si>
  <si>
    <t>HARI</t>
  </si>
  <si>
    <t>Anatevka</t>
  </si>
  <si>
    <t>Jensen Janna</t>
  </si>
  <si>
    <t>Bleu Lady</t>
  </si>
  <si>
    <t>JCC</t>
  </si>
  <si>
    <t>Talvio Eveliina</t>
  </si>
  <si>
    <t>Chelsea</t>
  </si>
  <si>
    <t>CR</t>
  </si>
  <si>
    <t>Backlund Sanna</t>
  </si>
  <si>
    <t>Elano</t>
  </si>
  <si>
    <t>Euro-Star Blue</t>
  </si>
  <si>
    <t>Vahantila Henna</t>
  </si>
  <si>
    <t>Zino</t>
  </si>
  <si>
    <t>Dobbelt Quidam</t>
  </si>
  <si>
    <t>Oranta Joonas</t>
  </si>
  <si>
    <t>Calazio 170</t>
  </si>
  <si>
    <t>BJÖRK</t>
  </si>
  <si>
    <t>Leopoldo 200</t>
  </si>
  <si>
    <t>Kröger Sanna</t>
  </si>
  <si>
    <t>Stormreaver FP</t>
  </si>
  <si>
    <t>GoR</t>
  </si>
  <si>
    <t>Kulkas Ville</t>
  </si>
  <si>
    <t>Nepton</t>
  </si>
  <si>
    <t>HyvUra</t>
  </si>
  <si>
    <t>Merivirta Elena</t>
  </si>
  <si>
    <t>Astro</t>
  </si>
  <si>
    <t>Palin Linda</t>
  </si>
  <si>
    <t>Tricolore 111 Z</t>
  </si>
  <si>
    <t>YR</t>
  </si>
  <si>
    <t>Rajamäki Roosa</t>
  </si>
  <si>
    <t>Scapa d'Airsain</t>
  </si>
  <si>
    <t>Jokela Salla</t>
  </si>
  <si>
    <t>Survivor</t>
  </si>
  <si>
    <t>Tiihonen Tiiu</t>
  </si>
  <si>
    <t>Spartan IM</t>
  </si>
  <si>
    <t>Pulkkanen Miisa</t>
  </si>
  <si>
    <t>Faugila</t>
  </si>
  <si>
    <t>KURAT</t>
  </si>
  <si>
    <t>Dolanda</t>
  </si>
  <si>
    <t>Vasama Aura</t>
  </si>
  <si>
    <t>Baroness VI</t>
  </si>
  <si>
    <t>Ko-pRa</t>
  </si>
  <si>
    <t>Kaaro Henna</t>
  </si>
  <si>
    <t>Ikon</t>
  </si>
  <si>
    <t>Repo Nelly</t>
  </si>
  <si>
    <t>Auckland</t>
  </si>
  <si>
    <t>SVR</t>
  </si>
  <si>
    <t>Kortesoja Sara</t>
  </si>
  <si>
    <t>Evita</t>
  </si>
  <si>
    <t>Skutnabb Sessi</t>
  </si>
  <si>
    <t>Handel's Kosmos</t>
  </si>
  <si>
    <t>Kallio Jasmin</t>
  </si>
  <si>
    <t>True Love</t>
  </si>
  <si>
    <t>Davis-Kerppola Elena</t>
  </si>
  <si>
    <t>Reveranss</t>
  </si>
  <si>
    <t>KyIF</t>
  </si>
  <si>
    <t>Salomäki Elli</t>
  </si>
  <si>
    <t>Alvatore</t>
  </si>
  <si>
    <t>HOR</t>
  </si>
  <si>
    <t>Leväaho Lina</t>
  </si>
  <si>
    <t>Beaty E.B.</t>
  </si>
  <si>
    <t>TUUR</t>
  </si>
  <si>
    <t>Lahtinen Enni</t>
  </si>
  <si>
    <t>Stacandra</t>
  </si>
  <si>
    <t>Palmos Ida</t>
  </si>
  <si>
    <t>Dolce Vita Crosby</t>
  </si>
  <si>
    <t>Lindberg Emma-Emilia</t>
  </si>
  <si>
    <t>Donna</t>
  </si>
  <si>
    <t>GR</t>
  </si>
  <si>
    <t>Cantebury Bell</t>
  </si>
  <si>
    <t>Pyrhönen Sofia</t>
  </si>
  <si>
    <t>Adelante</t>
  </si>
  <si>
    <t>Parkkisenniemi Saga</t>
  </si>
  <si>
    <t>Solsbury Hill</t>
  </si>
  <si>
    <t>KiVa</t>
  </si>
  <si>
    <t>Mousko du Buisson Z</t>
  </si>
  <si>
    <t>Firenza</t>
  </si>
  <si>
    <t>Vliek Melina</t>
  </si>
  <si>
    <t>Courchevelle</t>
  </si>
  <si>
    <t>Rosendal Sessa</t>
  </si>
  <si>
    <t>Tilly's Chaos</t>
  </si>
  <si>
    <t>Lotte V</t>
  </si>
  <si>
    <t>Taskinen Noora</t>
  </si>
  <si>
    <t>V.K. Niisku</t>
  </si>
  <si>
    <t>HuRMa</t>
  </si>
  <si>
    <t>Koskela Heta</t>
  </si>
  <si>
    <t>Miss Universum</t>
  </si>
  <si>
    <t>Mäyrä Nella</t>
  </si>
  <si>
    <t>Oilean Carna</t>
  </si>
  <si>
    <t>Timonen Silva</t>
  </si>
  <si>
    <t>Pin Rock's Petite Fleur</t>
  </si>
  <si>
    <t>STAR</t>
  </si>
  <si>
    <t>Koskela Inka</t>
  </si>
  <si>
    <t>Munsboro Puzzle</t>
  </si>
  <si>
    <t>Simola Mathilda</t>
  </si>
  <si>
    <t>Hannelore II</t>
  </si>
  <si>
    <t>Korjus Jenniina</t>
  </si>
  <si>
    <t>Twilight Savikko</t>
  </si>
  <si>
    <t>Suoraniemi Venla</t>
  </si>
  <si>
    <t>Parkroe Henry</t>
  </si>
  <si>
    <t>Weckstén Martta</t>
  </si>
  <si>
    <t>Leijonamielen Theodwyn</t>
  </si>
  <si>
    <t>Reliikvia II</t>
  </si>
  <si>
    <t>Haddas Georg</t>
  </si>
  <si>
    <t>Vinhatuulen Angelina</t>
  </si>
  <si>
    <t>Haro Viivi</t>
  </si>
  <si>
    <t>Elkara</t>
  </si>
  <si>
    <t>VARSA</t>
  </si>
  <si>
    <t>Betin</t>
  </si>
  <si>
    <t>Virtanen Antonia</t>
  </si>
  <si>
    <t>Poetic Super Girl</t>
  </si>
  <si>
    <t>AURA</t>
  </si>
  <si>
    <t>Varsanpää Pinja</t>
  </si>
  <si>
    <t>Secret Diamond Zareefa</t>
  </si>
  <si>
    <t>HunR</t>
  </si>
  <si>
    <t>Turfhorst Royal Rose</t>
  </si>
  <si>
    <t>Vuorio Ursula</t>
  </si>
  <si>
    <t>Hegoir</t>
  </si>
  <si>
    <t>Mäenpää Aura</t>
  </si>
  <si>
    <t>Rhydymeirch Forever-In-Blue-Je</t>
  </si>
  <si>
    <t>Ravens Clover Lilly</t>
  </si>
  <si>
    <t>Hillside Tintalle</t>
  </si>
  <si>
    <t>Lindblom Aino</t>
  </si>
  <si>
    <t>Tinnecarrig Ben</t>
  </si>
  <si>
    <t>HR</t>
  </si>
  <si>
    <t>ei 9</t>
  </si>
  <si>
    <t>ei 3</t>
  </si>
  <si>
    <t>ei 7</t>
  </si>
  <si>
    <t>Saukko Mila</t>
  </si>
  <si>
    <t>Sunhill Star</t>
  </si>
  <si>
    <t>UHU</t>
  </si>
  <si>
    <t>Pesonen Peppiina</t>
  </si>
  <si>
    <t>Billy Windsor</t>
  </si>
  <si>
    <t>CP Centi</t>
  </si>
  <si>
    <t>Fantastic</t>
  </si>
  <si>
    <t>Warnaba L Z</t>
  </si>
  <si>
    <t>Rubens II</t>
  </si>
  <si>
    <t>Rajanti Annika</t>
  </si>
  <si>
    <t>Reina</t>
  </si>
  <si>
    <t>Makkonen Hanna</t>
  </si>
  <si>
    <t>Arons</t>
  </si>
  <si>
    <t>Seppä Ronja</t>
  </si>
  <si>
    <t>Bambi</t>
  </si>
  <si>
    <t>PRIMA</t>
  </si>
  <si>
    <t>Partanen Laura</t>
  </si>
  <si>
    <t>Risto Reipzs</t>
  </si>
  <si>
    <t>SaR</t>
  </si>
  <si>
    <t>Sormunen Kerttu</t>
  </si>
  <si>
    <t>Spring Dreams Orpheus</t>
  </si>
  <si>
    <t>HA-71</t>
  </si>
  <si>
    <t>Hämäläinen Ulrika</t>
  </si>
  <si>
    <t>Beltin</t>
  </si>
  <si>
    <t>HanR</t>
  </si>
  <si>
    <t>Keinänen Janina</t>
  </si>
  <si>
    <t>Flying Expectations</t>
  </si>
  <si>
    <t>ei 4</t>
  </si>
  <si>
    <t>ei 10</t>
  </si>
  <si>
    <t>ei 13</t>
  </si>
  <si>
    <t>Uusitalo Mimmi</t>
  </si>
  <si>
    <t>Kantje's Bayard</t>
  </si>
  <si>
    <t>Ko-Pra</t>
  </si>
  <si>
    <t>Bremer Teresita</t>
  </si>
  <si>
    <t>Caral</t>
  </si>
  <si>
    <t>Engblom Jasmin</t>
  </si>
  <si>
    <t>Wish of Palatina</t>
  </si>
  <si>
    <t>Yrjövuori Jenna</t>
  </si>
  <si>
    <t>Graal</t>
  </si>
  <si>
    <t>Kvarnström Janina</t>
  </si>
  <si>
    <t>Hyper Panda</t>
  </si>
  <si>
    <t>Nyberg Melina</t>
  </si>
  <si>
    <t>Sparta</t>
  </si>
  <si>
    <t>VITRA</t>
  </si>
  <si>
    <t>Volovent du Veret</t>
  </si>
  <si>
    <t>Cascada</t>
  </si>
  <si>
    <t>Antell John</t>
  </si>
  <si>
    <t>Osaka Hästak</t>
  </si>
  <si>
    <t>Keränen Venla</t>
  </si>
  <si>
    <t>Dorette B</t>
  </si>
  <si>
    <t>Rebeca</t>
  </si>
  <si>
    <t>Penttinen-Kemppi Anne</t>
  </si>
  <si>
    <t>Iscara del Maset</t>
  </si>
  <si>
    <t>Kivikoski-Vainio Tuisku</t>
  </si>
  <si>
    <t>Carolus</t>
  </si>
  <si>
    <t>HURA</t>
  </si>
  <si>
    <t>RCOH</t>
  </si>
  <si>
    <t>Barco M</t>
  </si>
  <si>
    <t>Lahdensivu Bettina</t>
  </si>
  <si>
    <t>Rapsodija</t>
  </si>
  <si>
    <t>VasaRa</t>
  </si>
  <si>
    <t>Kallion Felicia</t>
  </si>
  <si>
    <t>Ekselence</t>
  </si>
  <si>
    <t>Närep Kippen</t>
  </si>
  <si>
    <t>Rosehill Fascination</t>
  </si>
  <si>
    <t>EST</t>
  </si>
  <si>
    <t>Heikkinen Wilma</t>
  </si>
  <si>
    <t>ei 1</t>
  </si>
  <si>
    <t>ei 8</t>
  </si>
  <si>
    <t>ei 6</t>
  </si>
  <si>
    <t>ei 0</t>
  </si>
  <si>
    <t>Silvennoinen Anna-Karin</t>
  </si>
  <si>
    <t>Beauty</t>
  </si>
  <si>
    <t>Ukkola Ella</t>
  </si>
  <si>
    <t>Kamiera</t>
  </si>
  <si>
    <t>KJR</t>
  </si>
  <si>
    <t>Snow Princess</t>
  </si>
  <si>
    <t>Orusmaa Ella</t>
  </si>
  <si>
    <t>Casanova</t>
  </si>
  <si>
    <t>KMR</t>
  </si>
  <si>
    <t>S.S Queenie</t>
  </si>
  <si>
    <t>ei 2</t>
  </si>
  <si>
    <t>ei 14</t>
  </si>
  <si>
    <t>ei 16</t>
  </si>
  <si>
    <t>Calle Cool</t>
  </si>
  <si>
    <t>Setälä Pinja</t>
  </si>
  <si>
    <t>Cascada III</t>
  </si>
  <si>
    <t>Wikström Hedwig</t>
  </si>
  <si>
    <t>CVR Shakiro</t>
  </si>
  <si>
    <t>Hänninen Kiia</t>
  </si>
  <si>
    <t>Firstlady</t>
  </si>
  <si>
    <t>RKR</t>
  </si>
  <si>
    <t>Kallioniemi Orvokki</t>
  </si>
  <si>
    <t>Lord</t>
  </si>
  <si>
    <t>HeWi</t>
  </si>
  <si>
    <t>Maula Henna</t>
  </si>
  <si>
    <t>Equador</t>
  </si>
  <si>
    <t>Ibiza van de Meerhoeve</t>
  </si>
  <si>
    <t>La Coruna</t>
  </si>
  <si>
    <t>Luhas Hanna</t>
  </si>
  <si>
    <t>Cappuchino</t>
  </si>
  <si>
    <t>Piironen Veera</t>
  </si>
  <si>
    <t>Jaloubet van het Beetjen</t>
  </si>
  <si>
    <t>PKUR</t>
  </si>
  <si>
    <t>Pietilä Netta</t>
  </si>
  <si>
    <t>Brok</t>
  </si>
  <si>
    <t>Malin Elina</t>
  </si>
  <si>
    <t>Loriel</t>
  </si>
  <si>
    <t>KR</t>
  </si>
  <si>
    <t>ei 11</t>
  </si>
  <si>
    <t>Derke</t>
  </si>
  <si>
    <t>Linna Antti</t>
  </si>
  <si>
    <t>Voltano</t>
  </si>
  <si>
    <t>SRS</t>
  </si>
  <si>
    <t>Ehrnrooth Marina</t>
  </si>
  <si>
    <t>EVLI Ellington</t>
  </si>
  <si>
    <t>Voho Annika</t>
  </si>
  <si>
    <t>Peppermint Z</t>
  </si>
  <si>
    <t>Mäkelä Sonja</t>
  </si>
  <si>
    <t>Cissy</t>
  </si>
  <si>
    <t>Ruunu Emilia</t>
  </si>
  <si>
    <t>El Karisma SE ox</t>
  </si>
  <si>
    <t>ei 15</t>
  </si>
  <si>
    <t>ei 12</t>
  </si>
  <si>
    <t>Maccelli Matilda</t>
  </si>
  <si>
    <t>Feigh Fern</t>
  </si>
  <si>
    <t>ei 5</t>
  </si>
  <si>
    <t>ei8</t>
  </si>
  <si>
    <t>ei10</t>
  </si>
  <si>
    <t>Leino Sanni</t>
  </si>
  <si>
    <t>Fantastic W</t>
  </si>
  <si>
    <t>Aarnio-Wihuri Jenny</t>
  </si>
  <si>
    <t>Fredy De Lux</t>
  </si>
  <si>
    <t>Oinas Eemil</t>
  </si>
  <si>
    <t>Benjamin</t>
  </si>
  <si>
    <t>KRK</t>
  </si>
  <si>
    <t>D-Gramant</t>
  </si>
  <si>
    <t>Grahn Carolina</t>
  </si>
  <si>
    <t>Tyrolien</t>
  </si>
  <si>
    <t>SCR</t>
  </si>
  <si>
    <t>Kauppi Ilona</t>
  </si>
  <si>
    <t>Kabilla v/d Brouwershieve</t>
  </si>
  <si>
    <t>Jokiaho Minttu</t>
  </si>
  <si>
    <t>Moyglass Buffet</t>
  </si>
  <si>
    <t>Cherepovskiy Konstantin</t>
  </si>
  <si>
    <t>Lacassida</t>
  </si>
  <si>
    <t>RCR</t>
  </si>
  <si>
    <t>Asikainen Venla</t>
  </si>
  <si>
    <t>Sarmata</t>
  </si>
  <si>
    <t>Murtola Jenna</t>
  </si>
  <si>
    <t>Queen</t>
  </si>
  <si>
    <t>Elvis PS</t>
  </si>
  <si>
    <t>Jukarainen Noora</t>
  </si>
  <si>
    <t>Lady Gala</t>
  </si>
  <si>
    <t>Fun For 2 C</t>
  </si>
  <si>
    <t>Putta Adelina</t>
  </si>
  <si>
    <t>Casalls-Ulana</t>
  </si>
  <si>
    <t>Fino Dos Grous</t>
  </si>
  <si>
    <t>Maripuu Saskia</t>
  </si>
  <si>
    <t>Deal or No Deal</t>
  </si>
  <si>
    <t>Suominen Aida</t>
  </si>
  <si>
    <t>Flying Dutchman</t>
  </si>
  <si>
    <t>HanRa</t>
  </si>
  <si>
    <t>ei 18</t>
  </si>
  <si>
    <t>Mäkelä Johanna</t>
  </si>
  <si>
    <t>Cloebayou v/d Castershoeve</t>
  </si>
  <si>
    <t>PuLa</t>
  </si>
  <si>
    <t>Sirtaki</t>
  </si>
  <si>
    <t>Gaberlina</t>
  </si>
  <si>
    <t>Idänpään-Heikkilä Carolina</t>
  </si>
  <si>
    <t>Voltaire de la Lande</t>
  </si>
  <si>
    <t>Roto Oona-Julia</t>
  </si>
  <si>
    <t>Cloud-Zora</t>
  </si>
  <si>
    <t>ErE</t>
  </si>
  <si>
    <t>Hulkko Nea</t>
  </si>
  <si>
    <t>Doria</t>
  </si>
  <si>
    <t>Sarnikari Verneri</t>
  </si>
  <si>
    <t>Valley Girl</t>
  </si>
  <si>
    <r>
      <t xml:space="preserve">Hanko
</t>
    </r>
    <r>
      <rPr>
        <b/>
        <sz val="11"/>
        <color rgb="FFFF0000"/>
        <rFont val="Calibri"/>
        <family val="2"/>
        <scheme val="minor"/>
      </rPr>
      <t>ei järjestetty</t>
    </r>
  </si>
  <si>
    <t>ei 17</t>
  </si>
  <si>
    <t>Grant Amanda</t>
  </si>
  <si>
    <t>Visar</t>
  </si>
  <si>
    <r>
      <t xml:space="preserve">Hanko
</t>
    </r>
    <r>
      <rPr>
        <b/>
        <sz val="11"/>
        <color rgb="FFFF0000"/>
        <rFont val="Calibri"/>
        <family val="2"/>
        <scheme val="minor"/>
      </rPr>
      <t>ei osall.</t>
    </r>
  </si>
  <si>
    <t>Kelly Sophia</t>
  </si>
  <si>
    <t>Quick Time JP</t>
  </si>
  <si>
    <t>Ahde Jaakko</t>
  </si>
  <si>
    <t>Quinta Stella</t>
  </si>
  <si>
    <t>Nordström Hanna</t>
  </si>
  <si>
    <t>Alecey</t>
  </si>
  <si>
    <t>Beau DDH</t>
  </si>
  <si>
    <t>auto</t>
  </si>
  <si>
    <t>Hiidenheimo Vilja</t>
  </si>
  <si>
    <t>Bücaro HP</t>
  </si>
  <si>
    <t>Kauppi Saara</t>
  </si>
  <si>
    <t>Alisma DE W.</t>
  </si>
  <si>
    <t>Hämäläinen Anna</t>
  </si>
  <si>
    <t>Dalidia HX</t>
  </si>
  <si>
    <t>Kanick VD Vosberg</t>
  </si>
  <si>
    <t>Everest</t>
  </si>
  <si>
    <t>Claudio VA</t>
  </si>
  <si>
    <t>Davis-Kerppola Elene</t>
  </si>
  <si>
    <t>KylF</t>
  </si>
  <si>
    <t xml:space="preserve"> ei 13</t>
  </si>
  <si>
    <t>korjattu 24.9.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</si>
</sst>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/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 applyAlignment="1">
      <alignment vertical="center"/>
    </xf>
    <xf numFmtId="0" fontId="11" fillId="0" borderId="0" xfId="0" applyFont="1"/>
    <xf numFmtId="0" fontId="9" fillId="0" borderId="0" xfId="0" applyFont="1" applyBorder="1"/>
    <xf numFmtId="0" fontId="12" fillId="0" borderId="0" xfId="0" applyFont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0" xfId="0" quotePrefix="1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/>
    </xf>
    <xf numFmtId="0" fontId="18" fillId="0" borderId="0" xfId="0" applyFont="1"/>
    <xf numFmtId="0" fontId="6" fillId="0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Fill="1" applyBorder="1"/>
    <xf numFmtId="0" fontId="11" fillId="0" borderId="0" xfId="0" applyFont="1" applyFill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wrapText="1"/>
    </xf>
    <xf numFmtId="0" fontId="7" fillId="0" borderId="1" xfId="0" quotePrefix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19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0" fillId="5" borderId="0" xfId="0" applyFont="1" applyFill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workbookViewId="0">
      <selection activeCell="E9" sqref="E9"/>
    </sheetView>
  </sheetViews>
  <sheetFormatPr defaultRowHeight="15" x14ac:dyDescent="0.25"/>
  <cols>
    <col min="1" max="1" width="6.28515625" customWidth="1"/>
    <col min="2" max="2" width="23.42578125" bestFit="1" customWidth="1"/>
    <col min="3" max="3" width="30.7109375" bestFit="1" customWidth="1"/>
    <col min="4" max="4" width="10.85546875" customWidth="1"/>
  </cols>
  <sheetData>
    <row r="1" spans="1:5" ht="18.75" x14ac:dyDescent="0.3">
      <c r="A1" s="1" t="s">
        <v>30</v>
      </c>
    </row>
    <row r="2" spans="1:5" x14ac:dyDescent="0.25">
      <c r="A2" t="s">
        <v>31</v>
      </c>
    </row>
    <row r="4" spans="1:5" x14ac:dyDescent="0.25">
      <c r="A4" s="44" t="s">
        <v>28</v>
      </c>
      <c r="B4" s="45" t="s">
        <v>10</v>
      </c>
      <c r="C4" s="45" t="s">
        <v>23</v>
      </c>
      <c r="D4" s="45" t="s">
        <v>24</v>
      </c>
      <c r="E4" s="44" t="s">
        <v>29</v>
      </c>
    </row>
    <row r="5" spans="1:5" x14ac:dyDescent="0.25">
      <c r="A5" s="86">
        <v>1</v>
      </c>
      <c r="B5" s="63" t="s">
        <v>331</v>
      </c>
      <c r="C5" s="63" t="s">
        <v>332</v>
      </c>
      <c r="D5" s="64" t="s">
        <v>320</v>
      </c>
      <c r="E5" s="46" t="s">
        <v>638</v>
      </c>
    </row>
    <row r="6" spans="1:5" x14ac:dyDescent="0.25">
      <c r="A6" s="86">
        <v>2</v>
      </c>
      <c r="B6" s="63" t="s">
        <v>355</v>
      </c>
      <c r="C6" s="63" t="s">
        <v>358</v>
      </c>
      <c r="D6" s="64" t="s">
        <v>357</v>
      </c>
      <c r="E6" s="46">
        <v>4000</v>
      </c>
    </row>
    <row r="7" spans="1:5" x14ac:dyDescent="0.25">
      <c r="A7" s="86">
        <v>3</v>
      </c>
      <c r="B7" s="66" t="s">
        <v>494</v>
      </c>
      <c r="C7" s="66" t="s">
        <v>500</v>
      </c>
      <c r="D7" s="77" t="s">
        <v>503</v>
      </c>
      <c r="E7" s="46">
        <v>2500</v>
      </c>
    </row>
    <row r="8" spans="1:5" x14ac:dyDescent="0.25">
      <c r="A8" s="86">
        <v>4</v>
      </c>
      <c r="B8" s="66" t="s">
        <v>562</v>
      </c>
      <c r="C8" s="66" t="s">
        <v>563</v>
      </c>
      <c r="D8" s="77" t="s">
        <v>491</v>
      </c>
      <c r="E8" s="46">
        <v>1000</v>
      </c>
    </row>
    <row r="9" spans="1:5" x14ac:dyDescent="0.25">
      <c r="A9" s="86"/>
      <c r="B9" s="63"/>
      <c r="C9" s="63"/>
      <c r="D9" s="64"/>
      <c r="E9" s="46"/>
    </row>
    <row r="14" spans="1:5" x14ac:dyDescent="0.25">
      <c r="A14" s="44"/>
      <c r="B14" s="45"/>
      <c r="C14" s="45"/>
      <c r="D14" s="45"/>
    </row>
    <row r="15" spans="1:5" x14ac:dyDescent="0.25">
      <c r="A15" s="67"/>
      <c r="B15" s="66"/>
      <c r="C15" s="66"/>
      <c r="D15" s="77"/>
    </row>
    <row r="16" spans="1:5" x14ac:dyDescent="0.25">
      <c r="A16" s="67"/>
      <c r="B16" s="66"/>
      <c r="C16" s="66"/>
      <c r="D16" s="77"/>
    </row>
    <row r="17" spans="1:4" x14ac:dyDescent="0.25">
      <c r="A17" s="67"/>
      <c r="B17" s="63"/>
      <c r="C17" s="63"/>
      <c r="D17" s="64"/>
    </row>
    <row r="18" spans="1:4" x14ac:dyDescent="0.25">
      <c r="A18" s="67"/>
      <c r="B18" s="63"/>
      <c r="C18" s="63"/>
      <c r="D18" s="64"/>
    </row>
    <row r="19" spans="1:4" x14ac:dyDescent="0.25">
      <c r="A19" s="67"/>
      <c r="B19" s="63"/>
      <c r="C19" s="66"/>
      <c r="D19" s="64"/>
    </row>
    <row r="20" spans="1:4" x14ac:dyDescent="0.25">
      <c r="A20" s="67"/>
      <c r="B20" s="63"/>
      <c r="C20" s="63"/>
      <c r="D20" s="64"/>
    </row>
    <row r="21" spans="1:4" x14ac:dyDescent="0.25">
      <c r="A21" s="67"/>
      <c r="B21" s="63"/>
      <c r="C21" s="63"/>
      <c r="D21" s="64"/>
    </row>
    <row r="22" spans="1:4" x14ac:dyDescent="0.25">
      <c r="A22" s="46"/>
      <c r="B22" s="63"/>
      <c r="C22" s="63"/>
      <c r="D22" s="64"/>
    </row>
    <row r="23" spans="1:4" x14ac:dyDescent="0.25">
      <c r="A23" s="46"/>
      <c r="B23" s="66"/>
      <c r="C23" s="66"/>
      <c r="D23" s="77"/>
    </row>
    <row r="24" spans="1:4" x14ac:dyDescent="0.25">
      <c r="A24" s="46"/>
      <c r="B24" s="63"/>
      <c r="C24" s="63"/>
      <c r="D24" s="64"/>
    </row>
    <row r="25" spans="1:4" x14ac:dyDescent="0.25">
      <c r="A25" s="46"/>
      <c r="B25" s="66"/>
      <c r="C25" s="66"/>
      <c r="D25" s="77"/>
    </row>
    <row r="26" spans="1:4" x14ac:dyDescent="0.25">
      <c r="A26" s="46"/>
      <c r="B26" s="63"/>
      <c r="C26" s="63"/>
      <c r="D26" s="64"/>
    </row>
    <row r="27" spans="1:4" x14ac:dyDescent="0.25">
      <c r="A27" s="46"/>
      <c r="B27" s="63"/>
      <c r="C27" s="66"/>
      <c r="D27" s="64"/>
    </row>
    <row r="28" spans="1:4" x14ac:dyDescent="0.25">
      <c r="A28" s="46"/>
      <c r="B28" s="63"/>
      <c r="C28" s="63"/>
      <c r="D28" s="64"/>
    </row>
    <row r="29" spans="1:4" x14ac:dyDescent="0.25">
      <c r="A29" s="46"/>
      <c r="B29" s="63"/>
      <c r="C29" s="63"/>
      <c r="D29" s="64"/>
    </row>
    <row r="30" spans="1:4" x14ac:dyDescent="0.25">
      <c r="A30" s="46"/>
      <c r="B30" s="63"/>
      <c r="C30" s="63"/>
      <c r="D30" s="64"/>
    </row>
    <row r="31" spans="1:4" x14ac:dyDescent="0.25">
      <c r="A31" s="46"/>
      <c r="B31" s="63"/>
      <c r="C31" s="63"/>
      <c r="D31" s="64"/>
    </row>
    <row r="32" spans="1:4" x14ac:dyDescent="0.25">
      <c r="A32" s="46"/>
      <c r="B32" s="63"/>
      <c r="C32" s="63"/>
      <c r="D32" s="64"/>
    </row>
    <row r="33" spans="1:4" x14ac:dyDescent="0.25">
      <c r="A33" s="46"/>
      <c r="B33" s="63"/>
      <c r="C33" s="63"/>
      <c r="D33" s="64"/>
    </row>
    <row r="34" spans="1:4" x14ac:dyDescent="0.25">
      <c r="A34" s="46"/>
      <c r="B34" s="63"/>
      <c r="C34" s="63"/>
      <c r="D34" s="64"/>
    </row>
    <row r="35" spans="1:4" x14ac:dyDescent="0.25">
      <c r="A35" s="46"/>
      <c r="B35" s="63"/>
      <c r="C35" s="66"/>
      <c r="D35" s="64"/>
    </row>
    <row r="36" spans="1:4" x14ac:dyDescent="0.25">
      <c r="A36" s="46"/>
      <c r="B36" s="42"/>
      <c r="C36" s="66"/>
      <c r="D36" s="42"/>
    </row>
    <row r="37" spans="1:4" x14ac:dyDescent="0.25">
      <c r="A37" s="46"/>
      <c r="B37" s="42"/>
      <c r="C37" s="66"/>
      <c r="D37" s="65"/>
    </row>
    <row r="38" spans="1:4" x14ac:dyDescent="0.25">
      <c r="A38" s="46"/>
      <c r="B38" s="63"/>
      <c r="C38" s="66"/>
      <c r="D38" s="64"/>
    </row>
  </sheetData>
  <sortState ref="B15:D35">
    <sortCondition ref="B1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showGridLines="0" topLeftCell="A4" zoomScaleNormal="100" workbookViewId="0">
      <selection activeCell="A6" sqref="A6"/>
    </sheetView>
  </sheetViews>
  <sheetFormatPr defaultRowHeight="15" x14ac:dyDescent="0.25"/>
  <cols>
    <col min="1" max="1" width="4.28515625" customWidth="1"/>
    <col min="2" max="2" width="26.42578125" customWidth="1"/>
    <col min="3" max="3" width="20.85546875" customWidth="1"/>
    <col min="4" max="4" width="9.140625" style="4" customWidth="1"/>
    <col min="5" max="9" width="9.5703125" customWidth="1"/>
    <col min="10" max="10" width="10.28515625" customWidth="1"/>
    <col min="11" max="11" width="11.5703125" customWidth="1"/>
  </cols>
  <sheetData>
    <row r="1" spans="1:16" ht="18.75" x14ac:dyDescent="0.3">
      <c r="A1" s="4"/>
      <c r="B1" s="1" t="s">
        <v>32</v>
      </c>
      <c r="D1"/>
      <c r="E1" s="4"/>
      <c r="F1" s="2"/>
      <c r="H1" s="3"/>
      <c r="I1" s="3"/>
      <c r="J1" s="3"/>
      <c r="K1" s="5"/>
    </row>
    <row r="2" spans="1:16" x14ac:dyDescent="0.25">
      <c r="A2" s="4"/>
      <c r="B2" t="s">
        <v>4</v>
      </c>
      <c r="D2"/>
      <c r="E2" s="4"/>
      <c r="G2" s="4"/>
      <c r="H2" s="3"/>
      <c r="I2" s="3"/>
      <c r="J2" s="3"/>
      <c r="K2" s="5"/>
    </row>
    <row r="3" spans="1:16" x14ac:dyDescent="0.25">
      <c r="A3" s="4"/>
      <c r="D3"/>
      <c r="E3" s="4"/>
      <c r="F3" s="4"/>
      <c r="G3" s="4"/>
      <c r="H3" s="3"/>
      <c r="I3" s="3"/>
      <c r="J3" s="3"/>
      <c r="K3" s="5"/>
    </row>
    <row r="4" spans="1:16" x14ac:dyDescent="0.25">
      <c r="A4" s="4"/>
      <c r="B4" s="27" t="s">
        <v>5</v>
      </c>
      <c r="D4"/>
      <c r="E4" s="4"/>
      <c r="F4" s="4"/>
      <c r="G4" s="4"/>
      <c r="H4" s="3"/>
      <c r="I4" s="3"/>
      <c r="J4" s="3"/>
      <c r="K4" s="5"/>
    </row>
    <row r="5" spans="1:16" x14ac:dyDescent="0.25">
      <c r="A5" s="4"/>
      <c r="B5" s="6" t="s">
        <v>40</v>
      </c>
      <c r="D5"/>
      <c r="E5" s="4"/>
      <c r="I5" s="38"/>
      <c r="J5" s="7"/>
      <c r="K5" s="5"/>
    </row>
    <row r="6" spans="1:16" x14ac:dyDescent="0.25">
      <c r="A6" s="4"/>
      <c r="B6" s="6"/>
      <c r="D6"/>
      <c r="E6" s="7" t="s">
        <v>21</v>
      </c>
      <c r="F6" s="7" t="s">
        <v>16</v>
      </c>
      <c r="G6" s="7" t="s">
        <v>9</v>
      </c>
      <c r="H6" s="8" t="s">
        <v>33</v>
      </c>
      <c r="I6" s="7" t="s">
        <v>6</v>
      </c>
      <c r="J6" s="7" t="s">
        <v>25</v>
      </c>
      <c r="K6" s="5"/>
    </row>
    <row r="7" spans="1:16" x14ac:dyDescent="0.25">
      <c r="A7" s="4"/>
      <c r="B7" s="9" t="s">
        <v>0</v>
      </c>
      <c r="C7" s="29" t="s">
        <v>15</v>
      </c>
      <c r="D7" s="10" t="s">
        <v>1</v>
      </c>
      <c r="E7" s="7" t="s">
        <v>34</v>
      </c>
      <c r="F7" s="7" t="s">
        <v>35</v>
      </c>
      <c r="G7" s="7" t="s">
        <v>36</v>
      </c>
      <c r="H7" s="8" t="s">
        <v>37</v>
      </c>
      <c r="I7" s="8" t="s">
        <v>38</v>
      </c>
      <c r="J7" s="8" t="s">
        <v>39</v>
      </c>
      <c r="K7" s="11" t="s">
        <v>2</v>
      </c>
    </row>
    <row r="8" spans="1:16" x14ac:dyDescent="0.25">
      <c r="A8" s="4">
        <v>1</v>
      </c>
      <c r="B8" s="12" t="s">
        <v>328</v>
      </c>
      <c r="C8" s="12" t="s">
        <v>329</v>
      </c>
      <c r="D8" s="75" t="s">
        <v>320</v>
      </c>
      <c r="E8" s="76" t="s">
        <v>477</v>
      </c>
      <c r="F8" s="76">
        <v>18</v>
      </c>
      <c r="G8" s="76" t="s">
        <v>531</v>
      </c>
      <c r="H8" s="76">
        <v>20</v>
      </c>
      <c r="I8" s="76">
        <v>20</v>
      </c>
      <c r="J8" s="19">
        <v>30</v>
      </c>
      <c r="K8" s="14">
        <f t="shared" ref="K8:K34" si="0">SUM(E8:J8)</f>
        <v>88</v>
      </c>
      <c r="M8" s="15">
        <f t="shared" ref="M8:M38" si="1">COUNT(E8:I8)</f>
        <v>3</v>
      </c>
      <c r="N8" s="15">
        <f t="shared" ref="N8:N29" si="2">IF(M8&gt;3,"  huom",0)</f>
        <v>0</v>
      </c>
      <c r="P8" s="4"/>
    </row>
    <row r="9" spans="1:16" x14ac:dyDescent="0.25">
      <c r="A9" s="4">
        <v>2</v>
      </c>
      <c r="B9" s="12" t="s">
        <v>318</v>
      </c>
      <c r="C9" s="12" t="s">
        <v>337</v>
      </c>
      <c r="D9" s="75" t="s">
        <v>320</v>
      </c>
      <c r="E9" s="19" t="s">
        <v>516</v>
      </c>
      <c r="F9" s="76">
        <v>20</v>
      </c>
      <c r="G9" s="76">
        <v>20</v>
      </c>
      <c r="H9" s="76">
        <v>18</v>
      </c>
      <c r="I9" s="19" t="s">
        <v>571</v>
      </c>
      <c r="J9" s="19">
        <v>20</v>
      </c>
      <c r="K9" s="14">
        <f t="shared" si="0"/>
        <v>78</v>
      </c>
      <c r="M9" s="15">
        <f t="shared" si="1"/>
        <v>3</v>
      </c>
      <c r="N9" s="15">
        <f>IF(M9&gt;3,"  huom",0)</f>
        <v>0</v>
      </c>
      <c r="P9" s="4"/>
    </row>
    <row r="10" spans="1:16" x14ac:dyDescent="0.25">
      <c r="A10" s="4">
        <v>3</v>
      </c>
      <c r="B10" s="40" t="s">
        <v>494</v>
      </c>
      <c r="C10" s="40" t="s">
        <v>500</v>
      </c>
      <c r="D10" s="49" t="s">
        <v>503</v>
      </c>
      <c r="E10" s="19"/>
      <c r="F10" s="19">
        <v>8</v>
      </c>
      <c r="G10" s="76">
        <v>18</v>
      </c>
      <c r="H10" s="19"/>
      <c r="I10" s="76">
        <v>13</v>
      </c>
      <c r="J10" s="19">
        <v>22</v>
      </c>
      <c r="K10" s="14">
        <f t="shared" si="0"/>
        <v>61</v>
      </c>
      <c r="M10" s="15">
        <f t="shared" si="1"/>
        <v>3</v>
      </c>
      <c r="N10" s="15">
        <f t="shared" si="2"/>
        <v>0</v>
      </c>
      <c r="P10" s="4"/>
    </row>
    <row r="11" spans="1:16" x14ac:dyDescent="0.25">
      <c r="A11" s="4"/>
      <c r="B11" s="40" t="s">
        <v>496</v>
      </c>
      <c r="C11" s="40" t="s">
        <v>497</v>
      </c>
      <c r="D11" s="49" t="s">
        <v>503</v>
      </c>
      <c r="E11" s="19"/>
      <c r="F11" s="76" t="s">
        <v>571</v>
      </c>
      <c r="G11" s="76">
        <v>15</v>
      </c>
      <c r="H11" s="76">
        <v>12</v>
      </c>
      <c r="I11" s="76">
        <v>14</v>
      </c>
      <c r="J11" s="19">
        <v>18</v>
      </c>
      <c r="K11" s="14">
        <f t="shared" si="0"/>
        <v>59</v>
      </c>
      <c r="M11" s="15">
        <f t="shared" si="1"/>
        <v>3</v>
      </c>
      <c r="N11" s="15">
        <f t="shared" si="2"/>
        <v>0</v>
      </c>
      <c r="P11" s="4"/>
    </row>
    <row r="12" spans="1:16" x14ac:dyDescent="0.25">
      <c r="A12" s="4"/>
      <c r="B12" s="40" t="s">
        <v>562</v>
      </c>
      <c r="C12" s="40" t="s">
        <v>563</v>
      </c>
      <c r="D12" s="49" t="s">
        <v>491</v>
      </c>
      <c r="E12" s="19"/>
      <c r="F12" s="19"/>
      <c r="G12" s="19"/>
      <c r="H12" s="76">
        <v>14</v>
      </c>
      <c r="I12" s="76">
        <v>18</v>
      </c>
      <c r="J12" s="19">
        <v>25</v>
      </c>
      <c r="K12" s="14">
        <f t="shared" si="0"/>
        <v>57</v>
      </c>
      <c r="M12" s="15">
        <f t="shared" si="1"/>
        <v>2</v>
      </c>
      <c r="N12" s="15">
        <f t="shared" si="2"/>
        <v>0</v>
      </c>
      <c r="P12" s="4"/>
    </row>
    <row r="13" spans="1:16" x14ac:dyDescent="0.25">
      <c r="A13" s="4"/>
      <c r="B13" s="12" t="s">
        <v>341</v>
      </c>
      <c r="C13" s="12" t="s">
        <v>342</v>
      </c>
      <c r="D13" s="75" t="s">
        <v>343</v>
      </c>
      <c r="E13" s="19">
        <v>6</v>
      </c>
      <c r="F13" s="76">
        <v>14</v>
      </c>
      <c r="G13" s="19"/>
      <c r="H13" s="76">
        <v>16</v>
      </c>
      <c r="I13" s="19"/>
      <c r="J13" s="19">
        <v>16</v>
      </c>
      <c r="K13" s="14">
        <f t="shared" si="0"/>
        <v>52</v>
      </c>
      <c r="M13" s="15">
        <f t="shared" si="1"/>
        <v>3</v>
      </c>
      <c r="N13" s="15">
        <f t="shared" si="2"/>
        <v>0</v>
      </c>
      <c r="P13" s="4"/>
    </row>
    <row r="14" spans="1:16" x14ac:dyDescent="0.25">
      <c r="A14" s="4"/>
      <c r="B14" s="12" t="s">
        <v>344</v>
      </c>
      <c r="C14" s="12" t="s">
        <v>345</v>
      </c>
      <c r="D14" s="75" t="s">
        <v>269</v>
      </c>
      <c r="E14" s="19" t="s">
        <v>574</v>
      </c>
      <c r="F14" s="76">
        <v>13</v>
      </c>
      <c r="G14" s="19"/>
      <c r="H14" s="19">
        <v>10</v>
      </c>
      <c r="I14" s="19">
        <v>12</v>
      </c>
      <c r="J14" s="19">
        <v>15</v>
      </c>
      <c r="K14" s="14">
        <f t="shared" si="0"/>
        <v>50</v>
      </c>
      <c r="M14" s="15">
        <f t="shared" si="1"/>
        <v>3</v>
      </c>
      <c r="N14" s="15">
        <f t="shared" si="2"/>
        <v>0</v>
      </c>
      <c r="P14" s="4"/>
    </row>
    <row r="15" spans="1:16" x14ac:dyDescent="0.25">
      <c r="A15" s="4"/>
      <c r="B15" s="12" t="s">
        <v>322</v>
      </c>
      <c r="C15" s="12" t="s">
        <v>323</v>
      </c>
      <c r="D15" s="75" t="s">
        <v>324</v>
      </c>
      <c r="E15" s="76">
        <v>15</v>
      </c>
      <c r="F15" s="19">
        <v>11</v>
      </c>
      <c r="G15" s="19"/>
      <c r="H15" s="19"/>
      <c r="I15" s="19">
        <v>12</v>
      </c>
      <c r="J15" s="19"/>
      <c r="K15" s="14">
        <f t="shared" si="0"/>
        <v>38</v>
      </c>
      <c r="M15" s="15">
        <f t="shared" si="1"/>
        <v>3</v>
      </c>
      <c r="N15" s="15">
        <f t="shared" si="2"/>
        <v>0</v>
      </c>
      <c r="P15" s="4"/>
    </row>
    <row r="16" spans="1:16" x14ac:dyDescent="0.25">
      <c r="A16" s="4"/>
      <c r="B16" s="12" t="s">
        <v>315</v>
      </c>
      <c r="C16" s="12" t="s">
        <v>333</v>
      </c>
      <c r="D16" s="75" t="s">
        <v>317</v>
      </c>
      <c r="E16" s="76">
        <v>10</v>
      </c>
      <c r="F16" s="19"/>
      <c r="G16" s="19"/>
      <c r="H16" s="76">
        <v>13</v>
      </c>
      <c r="I16" s="76">
        <v>15</v>
      </c>
      <c r="J16" s="19"/>
      <c r="K16" s="14">
        <f t="shared" si="0"/>
        <v>38</v>
      </c>
      <c r="M16" s="15">
        <f t="shared" si="1"/>
        <v>3</v>
      </c>
      <c r="N16" s="15">
        <f t="shared" si="2"/>
        <v>0</v>
      </c>
      <c r="P16" s="4"/>
    </row>
    <row r="17" spans="1:16" x14ac:dyDescent="0.25">
      <c r="A17" s="4"/>
      <c r="B17" s="12" t="s">
        <v>349</v>
      </c>
      <c r="C17" s="12" t="s">
        <v>350</v>
      </c>
      <c r="D17" s="75" t="s">
        <v>320</v>
      </c>
      <c r="E17" s="19" t="s">
        <v>446</v>
      </c>
      <c r="F17" s="76">
        <v>15</v>
      </c>
      <c r="G17" s="19">
        <v>13</v>
      </c>
      <c r="H17" s="19">
        <v>8</v>
      </c>
      <c r="I17" s="19"/>
      <c r="J17" s="19"/>
      <c r="K17" s="14">
        <f t="shared" si="0"/>
        <v>36</v>
      </c>
      <c r="M17" s="15">
        <f t="shared" si="1"/>
        <v>3</v>
      </c>
      <c r="N17" s="15">
        <f t="shared" si="2"/>
        <v>0</v>
      </c>
      <c r="P17" s="4"/>
    </row>
    <row r="18" spans="1:16" x14ac:dyDescent="0.25">
      <c r="A18" s="4"/>
      <c r="B18" s="12" t="s">
        <v>331</v>
      </c>
      <c r="C18" s="12" t="s">
        <v>332</v>
      </c>
      <c r="D18" s="75" t="s">
        <v>320</v>
      </c>
      <c r="E18" s="76">
        <v>11</v>
      </c>
      <c r="F18" s="19">
        <v>11</v>
      </c>
      <c r="G18" s="19"/>
      <c r="H18" s="19"/>
      <c r="I18" s="19">
        <v>12</v>
      </c>
      <c r="J18" s="19"/>
      <c r="K18" s="14">
        <f t="shared" si="0"/>
        <v>34</v>
      </c>
      <c r="M18" s="15">
        <f t="shared" si="1"/>
        <v>3</v>
      </c>
      <c r="N18" s="15">
        <f>IF(M18&gt;3,"  huom",0)</f>
        <v>0</v>
      </c>
      <c r="P18" s="4"/>
    </row>
    <row r="19" spans="1:16" x14ac:dyDescent="0.25">
      <c r="A19" s="4"/>
      <c r="B19" s="40" t="s">
        <v>514</v>
      </c>
      <c r="C19" s="40" t="s">
        <v>505</v>
      </c>
      <c r="D19" s="49" t="s">
        <v>320</v>
      </c>
      <c r="E19" s="19"/>
      <c r="F19" s="19"/>
      <c r="G19" s="76">
        <v>14</v>
      </c>
      <c r="H19" s="19"/>
      <c r="I19" s="76">
        <v>16</v>
      </c>
      <c r="J19" s="19"/>
      <c r="K19" s="14">
        <f t="shared" si="0"/>
        <v>30</v>
      </c>
      <c r="M19" s="15">
        <f t="shared" si="1"/>
        <v>2</v>
      </c>
      <c r="N19" s="15">
        <f t="shared" si="2"/>
        <v>0</v>
      </c>
      <c r="P19" s="4"/>
    </row>
    <row r="20" spans="1:16" x14ac:dyDescent="0.25">
      <c r="A20" s="4"/>
      <c r="B20" s="12" t="s">
        <v>315</v>
      </c>
      <c r="C20" s="12" t="s">
        <v>316</v>
      </c>
      <c r="D20" s="75" t="s">
        <v>317</v>
      </c>
      <c r="E20" s="76">
        <v>20</v>
      </c>
      <c r="F20" s="19"/>
      <c r="G20" s="19"/>
      <c r="H20" s="19"/>
      <c r="I20" s="19"/>
      <c r="J20" s="19"/>
      <c r="K20" s="14">
        <f t="shared" si="0"/>
        <v>20</v>
      </c>
      <c r="M20" s="15">
        <f t="shared" si="1"/>
        <v>1</v>
      </c>
      <c r="N20" s="15">
        <f t="shared" si="2"/>
        <v>0</v>
      </c>
      <c r="P20" s="4"/>
    </row>
    <row r="21" spans="1:16" x14ac:dyDescent="0.25">
      <c r="A21" s="4"/>
      <c r="B21" s="12" t="s">
        <v>318</v>
      </c>
      <c r="C21" s="12" t="s">
        <v>319</v>
      </c>
      <c r="D21" s="75" t="s">
        <v>320</v>
      </c>
      <c r="E21" s="76">
        <v>18</v>
      </c>
      <c r="F21" s="19"/>
      <c r="G21" s="19"/>
      <c r="H21" s="19"/>
      <c r="I21" s="19"/>
      <c r="J21" s="19"/>
      <c r="K21" s="14">
        <f t="shared" si="0"/>
        <v>18</v>
      </c>
      <c r="M21" s="15">
        <f t="shared" si="1"/>
        <v>1</v>
      </c>
      <c r="N21" s="15">
        <f t="shared" si="2"/>
        <v>0</v>
      </c>
      <c r="P21" s="4"/>
    </row>
    <row r="22" spans="1:16" x14ac:dyDescent="0.25">
      <c r="A22" s="4"/>
      <c r="B22" s="40" t="s">
        <v>494</v>
      </c>
      <c r="C22" s="40" t="s">
        <v>495</v>
      </c>
      <c r="D22" s="49" t="s">
        <v>503</v>
      </c>
      <c r="E22" s="19"/>
      <c r="F22" s="76">
        <v>16</v>
      </c>
      <c r="G22" s="19"/>
      <c r="H22" s="19"/>
      <c r="I22" s="19"/>
      <c r="J22" s="19"/>
      <c r="K22" s="14">
        <f t="shared" si="0"/>
        <v>16</v>
      </c>
      <c r="M22" s="15">
        <f t="shared" si="1"/>
        <v>1</v>
      </c>
      <c r="N22" s="15">
        <f t="shared" si="2"/>
        <v>0</v>
      </c>
      <c r="P22" s="4"/>
    </row>
    <row r="23" spans="1:16" x14ac:dyDescent="0.25">
      <c r="A23" s="4"/>
      <c r="B23" s="12" t="s">
        <v>318</v>
      </c>
      <c r="C23" s="12" t="s">
        <v>321</v>
      </c>
      <c r="D23" s="75" t="s">
        <v>320</v>
      </c>
      <c r="E23" s="76">
        <v>16</v>
      </c>
      <c r="F23" s="19"/>
      <c r="G23" s="19"/>
      <c r="H23" s="19"/>
      <c r="I23" s="19"/>
      <c r="J23" s="19"/>
      <c r="K23" s="14">
        <f t="shared" si="0"/>
        <v>16</v>
      </c>
      <c r="M23" s="15">
        <f t="shared" si="1"/>
        <v>1</v>
      </c>
      <c r="N23" s="15">
        <f t="shared" si="2"/>
        <v>0</v>
      </c>
      <c r="P23" s="4"/>
    </row>
    <row r="24" spans="1:16" x14ac:dyDescent="0.25">
      <c r="A24" s="4"/>
      <c r="B24" s="40" t="s">
        <v>559</v>
      </c>
      <c r="C24" s="40" t="s">
        <v>560</v>
      </c>
      <c r="D24" s="49" t="s">
        <v>561</v>
      </c>
      <c r="E24" s="19"/>
      <c r="F24" s="19"/>
      <c r="G24" s="19"/>
      <c r="H24" s="76">
        <v>15</v>
      </c>
      <c r="I24" s="19"/>
      <c r="J24" s="19"/>
      <c r="K24" s="14">
        <f t="shared" si="0"/>
        <v>15</v>
      </c>
      <c r="M24" s="15">
        <f t="shared" si="1"/>
        <v>1</v>
      </c>
      <c r="N24" s="15">
        <f t="shared" si="2"/>
        <v>0</v>
      </c>
      <c r="P24" s="4"/>
    </row>
    <row r="25" spans="1:16" x14ac:dyDescent="0.25">
      <c r="A25" s="4"/>
      <c r="B25" s="12" t="s">
        <v>325</v>
      </c>
      <c r="C25" s="12" t="s">
        <v>326</v>
      </c>
      <c r="D25" s="75" t="s">
        <v>327</v>
      </c>
      <c r="E25" s="76">
        <v>14</v>
      </c>
      <c r="F25" s="19"/>
      <c r="G25" s="19"/>
      <c r="H25" s="19"/>
      <c r="I25" s="19"/>
      <c r="J25" s="19"/>
      <c r="K25" s="14">
        <f t="shared" si="0"/>
        <v>14</v>
      </c>
      <c r="M25" s="15">
        <f t="shared" si="1"/>
        <v>1</v>
      </c>
      <c r="N25" s="15">
        <f t="shared" si="2"/>
        <v>0</v>
      </c>
      <c r="P25" s="4"/>
    </row>
    <row r="26" spans="1:16" x14ac:dyDescent="0.25">
      <c r="A26" s="4"/>
      <c r="B26" s="12" t="s">
        <v>328</v>
      </c>
      <c r="C26" s="12" t="s">
        <v>330</v>
      </c>
      <c r="D26" s="75" t="s">
        <v>320</v>
      </c>
      <c r="E26" s="76">
        <v>12</v>
      </c>
      <c r="F26" s="19"/>
      <c r="G26" s="19"/>
      <c r="H26" s="19"/>
      <c r="I26" s="19"/>
      <c r="J26" s="19"/>
      <c r="K26" s="14">
        <f t="shared" si="0"/>
        <v>12</v>
      </c>
      <c r="M26" s="15">
        <f t="shared" si="1"/>
        <v>1</v>
      </c>
      <c r="N26" s="15">
        <f t="shared" si="2"/>
        <v>0</v>
      </c>
      <c r="P26" s="4"/>
    </row>
    <row r="27" spans="1:16" x14ac:dyDescent="0.25">
      <c r="A27" s="4"/>
      <c r="B27" s="40" t="s">
        <v>499</v>
      </c>
      <c r="C27" s="40" t="s">
        <v>498</v>
      </c>
      <c r="D27" s="49" t="s">
        <v>504</v>
      </c>
      <c r="E27" s="19"/>
      <c r="F27" s="19">
        <v>11</v>
      </c>
      <c r="G27" s="19"/>
      <c r="H27" s="19"/>
      <c r="I27" s="19"/>
      <c r="J27" s="19"/>
      <c r="K27" s="14">
        <f t="shared" si="0"/>
        <v>11</v>
      </c>
      <c r="M27" s="15">
        <f t="shared" si="1"/>
        <v>1</v>
      </c>
      <c r="N27" s="15">
        <f t="shared" si="2"/>
        <v>0</v>
      </c>
      <c r="P27" s="4"/>
    </row>
    <row r="28" spans="1:16" x14ac:dyDescent="0.25">
      <c r="A28" s="4"/>
      <c r="B28" s="40" t="s">
        <v>564</v>
      </c>
      <c r="C28" s="40" t="s">
        <v>565</v>
      </c>
      <c r="D28" s="49" t="s">
        <v>300</v>
      </c>
      <c r="E28" s="19"/>
      <c r="F28" s="19"/>
      <c r="G28" s="19"/>
      <c r="H28" s="76">
        <v>11</v>
      </c>
      <c r="I28" s="19"/>
      <c r="J28" s="19"/>
      <c r="K28" s="14">
        <f t="shared" si="0"/>
        <v>11</v>
      </c>
      <c r="M28" s="15">
        <f t="shared" si="1"/>
        <v>1</v>
      </c>
      <c r="N28" s="15">
        <f t="shared" si="2"/>
        <v>0</v>
      </c>
      <c r="P28" s="4"/>
    </row>
    <row r="29" spans="1:16" x14ac:dyDescent="0.25">
      <c r="A29" s="4"/>
      <c r="B29" s="40" t="s">
        <v>566</v>
      </c>
      <c r="C29" s="40" t="s">
        <v>567</v>
      </c>
      <c r="D29" s="49" t="s">
        <v>300</v>
      </c>
      <c r="E29" s="19"/>
      <c r="F29" s="19"/>
      <c r="G29" s="19"/>
      <c r="H29" s="19">
        <v>10</v>
      </c>
      <c r="I29" s="19"/>
      <c r="J29" s="19"/>
      <c r="K29" s="14">
        <f t="shared" si="0"/>
        <v>10</v>
      </c>
      <c r="M29" s="15">
        <f t="shared" si="1"/>
        <v>1</v>
      </c>
      <c r="N29" s="15">
        <f t="shared" si="2"/>
        <v>0</v>
      </c>
      <c r="P29" s="4"/>
    </row>
    <row r="30" spans="1:16" x14ac:dyDescent="0.25">
      <c r="A30" s="4"/>
      <c r="B30" s="12" t="s">
        <v>334</v>
      </c>
      <c r="C30" s="12" t="s">
        <v>335</v>
      </c>
      <c r="D30" s="75" t="s">
        <v>336</v>
      </c>
      <c r="E30" s="76">
        <v>9</v>
      </c>
      <c r="F30" s="19"/>
      <c r="G30" s="19"/>
      <c r="H30" s="19"/>
      <c r="I30" s="19"/>
      <c r="J30" s="19"/>
      <c r="K30" s="14">
        <f t="shared" si="0"/>
        <v>9</v>
      </c>
      <c r="M30" s="15">
        <f t="shared" si="1"/>
        <v>1</v>
      </c>
      <c r="N30" s="15">
        <f>IF(M30&gt;3,"  huom",0)</f>
        <v>0</v>
      </c>
      <c r="P30" s="4"/>
    </row>
    <row r="31" spans="1:16" x14ac:dyDescent="0.25">
      <c r="A31" s="4"/>
      <c r="B31" s="12" t="s">
        <v>338</v>
      </c>
      <c r="C31" s="12" t="s">
        <v>339</v>
      </c>
      <c r="D31" s="75" t="s">
        <v>340</v>
      </c>
      <c r="E31" s="19">
        <v>7</v>
      </c>
      <c r="F31" s="19"/>
      <c r="G31" s="19"/>
      <c r="H31" s="19"/>
      <c r="I31" s="19"/>
      <c r="J31" s="19"/>
      <c r="K31" s="14">
        <f t="shared" si="0"/>
        <v>7</v>
      </c>
      <c r="M31" s="15">
        <f t="shared" si="1"/>
        <v>1</v>
      </c>
      <c r="N31" s="15">
        <f>IF(M31&gt;3,"  huom",0)</f>
        <v>0</v>
      </c>
      <c r="P31" s="4"/>
    </row>
    <row r="32" spans="1:16" x14ac:dyDescent="0.25">
      <c r="A32" s="4"/>
      <c r="B32" s="40" t="s">
        <v>501</v>
      </c>
      <c r="C32" s="40" t="s">
        <v>502</v>
      </c>
      <c r="D32" s="40" t="s">
        <v>394</v>
      </c>
      <c r="E32" s="19"/>
      <c r="F32" s="19">
        <v>7</v>
      </c>
      <c r="G32" s="19"/>
      <c r="H32" s="19"/>
      <c r="I32" s="19"/>
      <c r="J32" s="19"/>
      <c r="K32" s="14">
        <f t="shared" si="0"/>
        <v>7</v>
      </c>
      <c r="M32" s="15">
        <f t="shared" si="1"/>
        <v>1</v>
      </c>
      <c r="N32" s="15">
        <f>IF(M32&gt;3,"  huom",0)</f>
        <v>0</v>
      </c>
      <c r="P32" s="4"/>
    </row>
    <row r="33" spans="1:16" x14ac:dyDescent="0.25">
      <c r="A33" s="4"/>
      <c r="B33" s="12" t="s">
        <v>346</v>
      </c>
      <c r="C33" s="12" t="s">
        <v>347</v>
      </c>
      <c r="D33" s="75" t="s">
        <v>348</v>
      </c>
      <c r="E33" s="19">
        <v>4</v>
      </c>
      <c r="F33" s="19"/>
      <c r="G33" s="19"/>
      <c r="H33" s="19"/>
      <c r="I33" s="19"/>
      <c r="J33" s="19"/>
      <c r="K33" s="14">
        <f t="shared" si="0"/>
        <v>4</v>
      </c>
      <c r="M33" s="15">
        <f t="shared" si="1"/>
        <v>1</v>
      </c>
      <c r="N33" s="15">
        <f t="shared" ref="N33:N38" si="3">IF(M33&gt;3,"  huom",0)</f>
        <v>0</v>
      </c>
      <c r="P33" s="4"/>
    </row>
    <row r="34" spans="1:16" x14ac:dyDescent="0.25">
      <c r="A34" s="4"/>
      <c r="B34" s="12" t="s">
        <v>351</v>
      </c>
      <c r="C34" s="12" t="s">
        <v>352</v>
      </c>
      <c r="D34" s="75" t="s">
        <v>90</v>
      </c>
      <c r="E34" s="19">
        <v>2</v>
      </c>
      <c r="F34" s="19"/>
      <c r="G34" s="19"/>
      <c r="H34" s="19"/>
      <c r="I34" s="19"/>
      <c r="J34" s="19"/>
      <c r="K34" s="14">
        <f t="shared" si="0"/>
        <v>2</v>
      </c>
      <c r="M34" s="15">
        <f t="shared" si="1"/>
        <v>1</v>
      </c>
      <c r="N34" s="15">
        <f t="shared" si="3"/>
        <v>0</v>
      </c>
      <c r="P34" s="4"/>
    </row>
    <row r="35" spans="1:16" x14ac:dyDescent="0.25">
      <c r="A35" s="4"/>
      <c r="B35" s="40"/>
      <c r="C35" s="40"/>
      <c r="D35" s="49"/>
      <c r="E35" s="19"/>
      <c r="F35" s="19"/>
      <c r="G35" s="19"/>
      <c r="H35" s="19"/>
      <c r="I35" s="19"/>
      <c r="J35" s="19"/>
      <c r="K35" s="14">
        <f t="shared" ref="K35:K36" si="4">SUM(E35:J35)</f>
        <v>0</v>
      </c>
      <c r="M35" s="15">
        <f t="shared" si="1"/>
        <v>0</v>
      </c>
      <c r="N35" s="15">
        <f t="shared" si="3"/>
        <v>0</v>
      </c>
      <c r="P35" s="4"/>
    </row>
    <row r="36" spans="1:16" x14ac:dyDescent="0.25">
      <c r="A36" s="4"/>
      <c r="B36" s="40"/>
      <c r="C36" s="40"/>
      <c r="D36" s="49"/>
      <c r="E36" s="19"/>
      <c r="F36" s="19"/>
      <c r="G36" s="19"/>
      <c r="H36" s="19"/>
      <c r="I36" s="19"/>
      <c r="J36" s="19"/>
      <c r="K36" s="14">
        <f t="shared" si="4"/>
        <v>0</v>
      </c>
      <c r="M36" s="15">
        <f t="shared" si="1"/>
        <v>0</v>
      </c>
      <c r="N36" s="15">
        <f t="shared" si="3"/>
        <v>0</v>
      </c>
      <c r="P36" s="4"/>
    </row>
    <row r="37" spans="1:16" x14ac:dyDescent="0.25">
      <c r="B37" s="51"/>
      <c r="C37" s="51"/>
      <c r="D37" s="51"/>
      <c r="E37" s="13"/>
      <c r="F37" s="13"/>
      <c r="G37" s="13"/>
      <c r="H37" s="13"/>
      <c r="I37" s="13"/>
      <c r="J37" s="13"/>
      <c r="K37" s="14">
        <f t="shared" ref="K37:K38" si="5">SUM(E37:J37)</f>
        <v>0</v>
      </c>
      <c r="M37" s="15">
        <f t="shared" si="1"/>
        <v>0</v>
      </c>
      <c r="N37" s="15">
        <f t="shared" si="3"/>
        <v>0</v>
      </c>
    </row>
    <row r="38" spans="1:16" x14ac:dyDescent="0.25">
      <c r="B38" s="51"/>
      <c r="C38" s="51"/>
      <c r="D38" s="51"/>
      <c r="E38" s="13"/>
      <c r="F38" s="13"/>
      <c r="G38" s="13"/>
      <c r="H38" s="13"/>
      <c r="I38" s="13"/>
      <c r="J38" s="13"/>
      <c r="K38" s="14">
        <f t="shared" si="5"/>
        <v>0</v>
      </c>
      <c r="M38" s="15">
        <f t="shared" si="1"/>
        <v>0</v>
      </c>
      <c r="N38" s="15">
        <f t="shared" si="3"/>
        <v>0</v>
      </c>
    </row>
  </sheetData>
  <sortState ref="B8:K34">
    <sortCondition descending="1" ref="K8:K34"/>
  </sortState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showGridLines="0" tabSelected="1" zoomScaleNormal="100" workbookViewId="0">
      <selection activeCell="J3" sqref="J3"/>
    </sheetView>
  </sheetViews>
  <sheetFormatPr defaultRowHeight="15" x14ac:dyDescent="0.25"/>
  <cols>
    <col min="1" max="1" width="4.7109375" customWidth="1"/>
    <col min="2" max="2" width="21" customWidth="1"/>
    <col min="3" max="3" width="23.5703125" bestFit="1" customWidth="1"/>
    <col min="4" max="4" width="10.7109375" style="4" customWidth="1"/>
    <col min="5" max="9" width="10" customWidth="1"/>
    <col min="10" max="11" width="10.7109375" customWidth="1"/>
  </cols>
  <sheetData>
    <row r="1" spans="1:14" ht="18.75" x14ac:dyDescent="0.3">
      <c r="A1" s="4"/>
      <c r="B1" s="1" t="s">
        <v>8</v>
      </c>
      <c r="D1"/>
      <c r="E1" s="4"/>
      <c r="F1" s="2"/>
      <c r="H1" s="3"/>
      <c r="I1" s="3"/>
      <c r="J1" s="3"/>
      <c r="K1" s="5"/>
    </row>
    <row r="2" spans="1:14" x14ac:dyDescent="0.25">
      <c r="A2" s="4"/>
      <c r="B2" t="s">
        <v>4</v>
      </c>
      <c r="D2"/>
      <c r="E2" s="4"/>
      <c r="G2" s="4"/>
      <c r="H2" s="94" t="s">
        <v>651</v>
      </c>
      <c r="I2" s="3"/>
      <c r="J2" s="3"/>
      <c r="K2" s="5"/>
    </row>
    <row r="3" spans="1:14" x14ac:dyDescent="0.25">
      <c r="A3" s="4"/>
      <c r="D3"/>
      <c r="E3" s="4"/>
      <c r="F3" s="4"/>
      <c r="G3" s="4"/>
      <c r="H3" s="3"/>
      <c r="I3" s="3"/>
      <c r="J3" s="3"/>
      <c r="K3" s="5"/>
    </row>
    <row r="4" spans="1:14" x14ac:dyDescent="0.25">
      <c r="A4" s="4"/>
      <c r="B4" s="27" t="s">
        <v>5</v>
      </c>
      <c r="D4"/>
      <c r="E4" s="4"/>
      <c r="F4" s="4"/>
      <c r="G4" s="4"/>
      <c r="H4" s="3"/>
      <c r="I4" s="3"/>
      <c r="J4" s="3"/>
      <c r="K4" s="5"/>
    </row>
    <row r="5" spans="1:14" x14ac:dyDescent="0.25">
      <c r="A5" s="4"/>
      <c r="B5" s="6" t="s">
        <v>40</v>
      </c>
      <c r="D5"/>
      <c r="E5" s="4"/>
      <c r="I5" s="31"/>
      <c r="J5" s="7"/>
      <c r="K5" s="5"/>
    </row>
    <row r="6" spans="1:14" x14ac:dyDescent="0.25">
      <c r="A6" s="4"/>
      <c r="B6" s="6"/>
      <c r="D6"/>
      <c r="E6" s="7" t="s">
        <v>21</v>
      </c>
      <c r="F6" s="7" t="s">
        <v>16</v>
      </c>
      <c r="G6" s="7" t="s">
        <v>9</v>
      </c>
      <c r="H6" s="8" t="s">
        <v>33</v>
      </c>
      <c r="I6" s="7" t="s">
        <v>6</v>
      </c>
      <c r="J6" s="7" t="s">
        <v>25</v>
      </c>
      <c r="K6" s="5"/>
    </row>
    <row r="7" spans="1:14" x14ac:dyDescent="0.25">
      <c r="A7" s="4"/>
      <c r="B7" s="9" t="s">
        <v>0</v>
      </c>
      <c r="C7" s="29" t="s">
        <v>15</v>
      </c>
      <c r="D7" s="10" t="s">
        <v>1</v>
      </c>
      <c r="E7" s="7" t="s">
        <v>34</v>
      </c>
      <c r="F7" s="7" t="s">
        <v>35</v>
      </c>
      <c r="G7" s="7" t="s">
        <v>36</v>
      </c>
      <c r="H7" s="8" t="s">
        <v>37</v>
      </c>
      <c r="I7" s="8" t="s">
        <v>38</v>
      </c>
      <c r="J7" s="8" t="s">
        <v>39</v>
      </c>
      <c r="K7" s="11" t="s">
        <v>2</v>
      </c>
    </row>
    <row r="8" spans="1:14" x14ac:dyDescent="0.25">
      <c r="A8" s="4">
        <v>1</v>
      </c>
      <c r="B8" s="12" t="s">
        <v>355</v>
      </c>
      <c r="C8" s="12" t="s">
        <v>358</v>
      </c>
      <c r="D8" s="75" t="s">
        <v>357</v>
      </c>
      <c r="E8" s="19" t="s">
        <v>531</v>
      </c>
      <c r="F8" s="19">
        <v>20</v>
      </c>
      <c r="G8" s="19">
        <v>16</v>
      </c>
      <c r="H8" s="19"/>
      <c r="I8" s="19">
        <v>18</v>
      </c>
      <c r="J8" s="19">
        <v>20</v>
      </c>
      <c r="K8" s="14">
        <f>SUM(E8:J8)</f>
        <v>74</v>
      </c>
      <c r="M8" s="15">
        <f>COUNT(E8:I8)</f>
        <v>3</v>
      </c>
      <c r="N8" s="15">
        <f>IF(M8&gt;3,"  huom",0)</f>
        <v>0</v>
      </c>
    </row>
    <row r="9" spans="1:14" x14ac:dyDescent="0.25">
      <c r="A9" s="4">
        <v>2</v>
      </c>
      <c r="B9" s="12" t="s">
        <v>362</v>
      </c>
      <c r="C9" s="12" t="s">
        <v>363</v>
      </c>
      <c r="D9" s="75" t="s">
        <v>116</v>
      </c>
      <c r="E9" s="19" t="s">
        <v>530</v>
      </c>
      <c r="F9" s="19" t="s">
        <v>447</v>
      </c>
      <c r="G9" s="19">
        <v>20</v>
      </c>
      <c r="H9" s="19">
        <v>16</v>
      </c>
      <c r="I9" s="19">
        <v>16</v>
      </c>
      <c r="J9" s="19">
        <v>12</v>
      </c>
      <c r="K9" s="14">
        <f>SUM(E9:J9)</f>
        <v>64</v>
      </c>
      <c r="M9" s="15">
        <f t="shared" ref="M9:M40" si="0">COUNT(E9:I9)</f>
        <v>3</v>
      </c>
      <c r="N9" s="15">
        <f t="shared" ref="N9:N40" si="1">IF(M9&gt;3,"  huom",0)</f>
        <v>0</v>
      </c>
    </row>
    <row r="10" spans="1:14" x14ac:dyDescent="0.25">
      <c r="A10" s="4">
        <v>3</v>
      </c>
      <c r="B10" s="40" t="s">
        <v>487</v>
      </c>
      <c r="C10" s="40" t="s">
        <v>488</v>
      </c>
      <c r="D10" s="49" t="s">
        <v>263</v>
      </c>
      <c r="E10" s="19"/>
      <c r="F10" s="19">
        <v>14</v>
      </c>
      <c r="G10" s="19">
        <v>13</v>
      </c>
      <c r="H10" s="19">
        <v>15</v>
      </c>
      <c r="I10" s="19" t="s">
        <v>516</v>
      </c>
      <c r="J10" s="19">
        <v>15</v>
      </c>
      <c r="K10" s="14">
        <f>SUM(E10:J10)</f>
        <v>57</v>
      </c>
      <c r="M10" s="15">
        <f t="shared" si="0"/>
        <v>3</v>
      </c>
      <c r="N10" s="15">
        <f t="shared" si="1"/>
        <v>0</v>
      </c>
    </row>
    <row r="11" spans="1:14" x14ac:dyDescent="0.25">
      <c r="A11" s="4"/>
      <c r="B11" s="40" t="s">
        <v>485</v>
      </c>
      <c r="C11" s="40" t="s">
        <v>486</v>
      </c>
      <c r="D11" s="40" t="s">
        <v>77</v>
      </c>
      <c r="E11" s="19"/>
      <c r="F11" s="19">
        <v>15</v>
      </c>
      <c r="G11" s="19">
        <v>14</v>
      </c>
      <c r="H11" s="19"/>
      <c r="I11" s="19">
        <v>13</v>
      </c>
      <c r="J11" s="19">
        <v>14</v>
      </c>
      <c r="K11" s="14">
        <f>SUM(E11:J11)</f>
        <v>56</v>
      </c>
      <c r="M11" s="15">
        <f t="shared" si="0"/>
        <v>3</v>
      </c>
      <c r="N11" s="15">
        <f t="shared" si="1"/>
        <v>0</v>
      </c>
    </row>
    <row r="12" spans="1:14" x14ac:dyDescent="0.25">
      <c r="A12" s="4"/>
      <c r="B12" s="40" t="s">
        <v>514</v>
      </c>
      <c r="C12" s="40" t="s">
        <v>599</v>
      </c>
      <c r="D12" s="40" t="s">
        <v>320</v>
      </c>
      <c r="E12" s="19"/>
      <c r="F12" s="19"/>
      <c r="G12" s="19"/>
      <c r="H12" s="19"/>
      <c r="I12" s="93">
        <v>20</v>
      </c>
      <c r="J12" s="19">
        <v>30</v>
      </c>
      <c r="K12" s="14">
        <f>SUM(E12:J12)</f>
        <v>50</v>
      </c>
      <c r="M12" s="15">
        <f t="shared" si="0"/>
        <v>1</v>
      </c>
      <c r="N12" s="15">
        <f t="shared" si="1"/>
        <v>0</v>
      </c>
    </row>
    <row r="13" spans="1:14" x14ac:dyDescent="0.25">
      <c r="A13" s="4"/>
      <c r="B13" s="40" t="s">
        <v>506</v>
      </c>
      <c r="C13" s="40" t="s">
        <v>507</v>
      </c>
      <c r="D13" s="49" t="s">
        <v>508</v>
      </c>
      <c r="E13" s="19"/>
      <c r="F13" s="19"/>
      <c r="G13" s="19">
        <v>11</v>
      </c>
      <c r="H13" s="19">
        <v>20</v>
      </c>
      <c r="I13" s="19">
        <v>10</v>
      </c>
      <c r="J13" s="19">
        <v>5</v>
      </c>
      <c r="K13" s="14">
        <f>SUM(E13:J13)</f>
        <v>46</v>
      </c>
      <c r="M13" s="15">
        <f t="shared" si="0"/>
        <v>3</v>
      </c>
      <c r="N13" s="15">
        <f t="shared" si="1"/>
        <v>0</v>
      </c>
    </row>
    <row r="14" spans="1:14" x14ac:dyDescent="0.25">
      <c r="A14" s="4"/>
      <c r="B14" s="12" t="s">
        <v>371</v>
      </c>
      <c r="C14" s="12" t="s">
        <v>372</v>
      </c>
      <c r="D14" s="75" t="s">
        <v>327</v>
      </c>
      <c r="E14" s="19" t="s">
        <v>476</v>
      </c>
      <c r="F14" s="19">
        <v>10</v>
      </c>
      <c r="G14" s="19">
        <v>12</v>
      </c>
      <c r="H14" s="19"/>
      <c r="I14" s="19">
        <v>14</v>
      </c>
      <c r="J14" s="19">
        <v>9</v>
      </c>
      <c r="K14" s="14">
        <f>SUM(E14:J14)</f>
        <v>45</v>
      </c>
      <c r="M14" s="15">
        <f t="shared" si="0"/>
        <v>3</v>
      </c>
      <c r="N14" s="15">
        <f t="shared" si="1"/>
        <v>0</v>
      </c>
    </row>
    <row r="15" spans="1:14" x14ac:dyDescent="0.25">
      <c r="A15" s="4"/>
      <c r="B15" s="40" t="s">
        <v>481</v>
      </c>
      <c r="C15" s="40" t="s">
        <v>482</v>
      </c>
      <c r="D15" s="49" t="s">
        <v>320</v>
      </c>
      <c r="E15" s="19"/>
      <c r="F15" s="19">
        <v>18</v>
      </c>
      <c r="G15" s="19">
        <v>18</v>
      </c>
      <c r="H15" s="19"/>
      <c r="I15" s="19"/>
      <c r="J15" s="19">
        <v>8</v>
      </c>
      <c r="K15" s="14">
        <f>SUM(E15:J15)</f>
        <v>44</v>
      </c>
      <c r="M15" s="15">
        <f t="shared" si="0"/>
        <v>2</v>
      </c>
      <c r="N15" s="15">
        <f t="shared" si="1"/>
        <v>0</v>
      </c>
    </row>
    <row r="16" spans="1:14" x14ac:dyDescent="0.25">
      <c r="A16" s="4"/>
      <c r="B16" s="40" t="s">
        <v>489</v>
      </c>
      <c r="C16" s="40" t="s">
        <v>490</v>
      </c>
      <c r="D16" s="49" t="s">
        <v>491</v>
      </c>
      <c r="E16" s="19"/>
      <c r="F16" s="19">
        <v>12</v>
      </c>
      <c r="G16" s="19"/>
      <c r="H16" s="19">
        <v>18</v>
      </c>
      <c r="I16" s="19"/>
      <c r="J16" s="19">
        <v>10</v>
      </c>
      <c r="K16" s="14">
        <f>SUM(E16:J16)</f>
        <v>40</v>
      </c>
      <c r="M16" s="15">
        <f t="shared" si="0"/>
        <v>2</v>
      </c>
      <c r="N16" s="15">
        <f t="shared" si="1"/>
        <v>0</v>
      </c>
    </row>
    <row r="17" spans="1:14" x14ac:dyDescent="0.25">
      <c r="A17" s="4"/>
      <c r="B17" s="12" t="s">
        <v>331</v>
      </c>
      <c r="C17" s="12" t="s">
        <v>332</v>
      </c>
      <c r="D17" s="75" t="s">
        <v>320</v>
      </c>
      <c r="E17" s="19"/>
      <c r="F17" s="19"/>
      <c r="G17" s="19">
        <v>15</v>
      </c>
      <c r="H17" s="19"/>
      <c r="I17" s="19"/>
      <c r="J17" s="19">
        <v>22</v>
      </c>
      <c r="K17" s="14">
        <f>SUM(E17:J17)</f>
        <v>37</v>
      </c>
      <c r="M17" s="15">
        <f t="shared" si="0"/>
        <v>1</v>
      </c>
      <c r="N17" s="15">
        <f t="shared" si="1"/>
        <v>0</v>
      </c>
    </row>
    <row r="18" spans="1:14" x14ac:dyDescent="0.25">
      <c r="A18" s="4"/>
      <c r="B18" s="40" t="s">
        <v>483</v>
      </c>
      <c r="C18" s="40" t="s">
        <v>484</v>
      </c>
      <c r="D18" s="49" t="s">
        <v>269</v>
      </c>
      <c r="E18" s="19"/>
      <c r="F18" s="19">
        <v>16</v>
      </c>
      <c r="G18" s="19"/>
      <c r="H18" s="19"/>
      <c r="I18" s="19">
        <v>12</v>
      </c>
      <c r="J18" s="19">
        <v>6</v>
      </c>
      <c r="K18" s="14">
        <f>SUM(E18:J18)</f>
        <v>34</v>
      </c>
      <c r="M18" s="15">
        <f t="shared" si="0"/>
        <v>2</v>
      </c>
      <c r="N18" s="15">
        <f t="shared" si="1"/>
        <v>0</v>
      </c>
    </row>
    <row r="19" spans="1:14" x14ac:dyDescent="0.25">
      <c r="A19" s="4"/>
      <c r="B19" s="12" t="s">
        <v>369</v>
      </c>
      <c r="C19" s="12" t="s">
        <v>370</v>
      </c>
      <c r="D19" s="75" t="s">
        <v>181</v>
      </c>
      <c r="E19" s="19">
        <v>11</v>
      </c>
      <c r="F19" s="19">
        <v>5</v>
      </c>
      <c r="G19" s="19"/>
      <c r="H19" s="19"/>
      <c r="I19" s="19"/>
      <c r="J19" s="19">
        <v>13</v>
      </c>
      <c r="K19" s="14">
        <f>SUM(E19:J19)</f>
        <v>29</v>
      </c>
      <c r="M19" s="15">
        <f t="shared" si="0"/>
        <v>2</v>
      </c>
      <c r="N19" s="15">
        <f t="shared" si="1"/>
        <v>0</v>
      </c>
    </row>
    <row r="20" spans="1:14" x14ac:dyDescent="0.25">
      <c r="A20" s="4"/>
      <c r="B20" s="12" t="s">
        <v>364</v>
      </c>
      <c r="C20" s="12" t="s">
        <v>365</v>
      </c>
      <c r="D20" s="75" t="s">
        <v>366</v>
      </c>
      <c r="E20" s="19">
        <v>13</v>
      </c>
      <c r="F20" s="19">
        <v>4</v>
      </c>
      <c r="G20" s="19"/>
      <c r="H20" s="19">
        <v>11</v>
      </c>
      <c r="I20" s="19"/>
      <c r="J20" s="19"/>
      <c r="K20" s="14">
        <f>SUM(E20:J20)</f>
        <v>28</v>
      </c>
      <c r="M20" s="15">
        <f t="shared" si="0"/>
        <v>3</v>
      </c>
      <c r="N20" s="15">
        <f t="shared" si="1"/>
        <v>0</v>
      </c>
    </row>
    <row r="21" spans="1:14" x14ac:dyDescent="0.25">
      <c r="A21" s="4"/>
      <c r="B21" s="12" t="s">
        <v>355</v>
      </c>
      <c r="C21" s="12" t="s">
        <v>356</v>
      </c>
      <c r="D21" s="75" t="s">
        <v>357</v>
      </c>
      <c r="E21" s="19">
        <v>18</v>
      </c>
      <c r="F21" s="19">
        <v>8</v>
      </c>
      <c r="G21" s="19"/>
      <c r="H21" s="19"/>
      <c r="I21" s="19"/>
      <c r="J21" s="19"/>
      <c r="K21" s="14">
        <f>SUM(E21:J21)</f>
        <v>26</v>
      </c>
      <c r="M21" s="15">
        <f t="shared" si="0"/>
        <v>2</v>
      </c>
      <c r="N21" s="15">
        <f t="shared" si="1"/>
        <v>0</v>
      </c>
    </row>
    <row r="22" spans="1:14" x14ac:dyDescent="0.25">
      <c r="A22" s="4"/>
      <c r="B22" s="12" t="s">
        <v>359</v>
      </c>
      <c r="C22" s="12" t="s">
        <v>360</v>
      </c>
      <c r="D22" s="75" t="s">
        <v>361</v>
      </c>
      <c r="E22" s="19">
        <v>15</v>
      </c>
      <c r="F22" s="19">
        <v>11</v>
      </c>
      <c r="G22" s="19"/>
      <c r="H22" s="19"/>
      <c r="I22" s="19"/>
      <c r="J22" s="19"/>
      <c r="K22" s="14">
        <f>SUM(E22:J22)</f>
        <v>26</v>
      </c>
      <c r="M22" s="15">
        <f t="shared" si="0"/>
        <v>2</v>
      </c>
      <c r="N22" s="15">
        <f t="shared" si="1"/>
        <v>0</v>
      </c>
    </row>
    <row r="23" spans="1:14" x14ac:dyDescent="0.25">
      <c r="A23" s="4"/>
      <c r="B23" s="40" t="s">
        <v>487</v>
      </c>
      <c r="C23" s="40" t="s">
        <v>492</v>
      </c>
      <c r="D23" s="41" t="s">
        <v>263</v>
      </c>
      <c r="E23" s="19"/>
      <c r="F23" s="19">
        <v>9</v>
      </c>
      <c r="G23" s="19"/>
      <c r="H23" s="19">
        <v>10</v>
      </c>
      <c r="I23" s="19">
        <v>7</v>
      </c>
      <c r="J23" s="19"/>
      <c r="K23" s="14">
        <f>SUM(E23:J23)</f>
        <v>26</v>
      </c>
      <c r="M23" s="15">
        <f t="shared" si="0"/>
        <v>3</v>
      </c>
      <c r="N23" s="15">
        <f t="shared" si="1"/>
        <v>0</v>
      </c>
    </row>
    <row r="24" spans="1:14" x14ac:dyDescent="0.25">
      <c r="A24" s="4"/>
      <c r="B24" s="40" t="s">
        <v>494</v>
      </c>
      <c r="C24" s="40" t="s">
        <v>495</v>
      </c>
      <c r="D24" s="49" t="s">
        <v>503</v>
      </c>
      <c r="E24" s="19"/>
      <c r="F24" s="19"/>
      <c r="G24" s="19"/>
      <c r="H24" s="19"/>
      <c r="I24" s="19"/>
      <c r="J24" s="19">
        <v>25</v>
      </c>
      <c r="K24" s="14">
        <f>SUM(E24:J24)</f>
        <v>25</v>
      </c>
      <c r="M24" s="15">
        <f t="shared" si="0"/>
        <v>0</v>
      </c>
      <c r="N24" s="15">
        <f t="shared" si="1"/>
        <v>0</v>
      </c>
    </row>
    <row r="25" spans="1:14" x14ac:dyDescent="0.25">
      <c r="A25" s="4"/>
      <c r="B25" s="40" t="s">
        <v>158</v>
      </c>
      <c r="C25" s="40" t="s">
        <v>455</v>
      </c>
      <c r="D25" s="41" t="s">
        <v>71</v>
      </c>
      <c r="E25" s="19"/>
      <c r="F25" s="19">
        <v>13</v>
      </c>
      <c r="G25" s="19"/>
      <c r="H25" s="19">
        <v>12</v>
      </c>
      <c r="I25" s="19"/>
      <c r="J25" s="19"/>
      <c r="K25" s="14">
        <f>SUM(E25:J25)</f>
        <v>25</v>
      </c>
      <c r="M25" s="15">
        <f t="shared" si="0"/>
        <v>2</v>
      </c>
      <c r="N25" s="15">
        <f t="shared" si="1"/>
        <v>0</v>
      </c>
    </row>
    <row r="26" spans="1:14" x14ac:dyDescent="0.25">
      <c r="A26" s="4"/>
      <c r="B26" s="40" t="s">
        <v>509</v>
      </c>
      <c r="C26" s="40" t="s">
        <v>510</v>
      </c>
      <c r="D26" s="49" t="s">
        <v>77</v>
      </c>
      <c r="E26" s="19"/>
      <c r="F26" s="19"/>
      <c r="G26" s="19">
        <v>10</v>
      </c>
      <c r="H26" s="19">
        <v>14</v>
      </c>
      <c r="I26" s="19"/>
      <c r="J26" s="19"/>
      <c r="K26" s="14">
        <f>SUM(E26:J26)</f>
        <v>24</v>
      </c>
      <c r="M26" s="15">
        <f t="shared" si="0"/>
        <v>2</v>
      </c>
      <c r="N26" s="15">
        <f t="shared" si="1"/>
        <v>0</v>
      </c>
    </row>
    <row r="27" spans="1:14" x14ac:dyDescent="0.25">
      <c r="A27" s="4"/>
      <c r="B27" s="40" t="s">
        <v>349</v>
      </c>
      <c r="C27" s="40" t="s">
        <v>350</v>
      </c>
      <c r="D27" s="49" t="s">
        <v>320</v>
      </c>
      <c r="E27" s="19"/>
      <c r="F27" s="19"/>
      <c r="G27" s="19"/>
      <c r="H27" s="19"/>
      <c r="I27" s="19">
        <v>15</v>
      </c>
      <c r="J27" s="19">
        <v>7</v>
      </c>
      <c r="K27" s="14">
        <f>SUM(E27:J27)</f>
        <v>22</v>
      </c>
      <c r="M27" s="15">
        <f t="shared" si="0"/>
        <v>1</v>
      </c>
      <c r="N27" s="15">
        <f t="shared" si="1"/>
        <v>0</v>
      </c>
    </row>
    <row r="28" spans="1:14" x14ac:dyDescent="0.25">
      <c r="A28" s="4"/>
      <c r="B28" s="12" t="s">
        <v>353</v>
      </c>
      <c r="C28" s="12" t="s">
        <v>354</v>
      </c>
      <c r="D28" s="75" t="s">
        <v>130</v>
      </c>
      <c r="E28" s="19">
        <v>20</v>
      </c>
      <c r="F28" s="19"/>
      <c r="G28" s="19"/>
      <c r="H28" s="19"/>
      <c r="I28" s="19"/>
      <c r="J28" s="19"/>
      <c r="K28" s="14">
        <f>SUM(E28:J28)</f>
        <v>20</v>
      </c>
      <c r="M28" s="15">
        <f t="shared" si="0"/>
        <v>1</v>
      </c>
      <c r="N28" s="15">
        <f t="shared" si="1"/>
        <v>0</v>
      </c>
    </row>
    <row r="29" spans="1:14" x14ac:dyDescent="0.25">
      <c r="A29" s="4"/>
      <c r="B29" s="40" t="s">
        <v>635</v>
      </c>
      <c r="C29" s="40" t="s">
        <v>636</v>
      </c>
      <c r="D29" s="49" t="s">
        <v>272</v>
      </c>
      <c r="E29" s="19"/>
      <c r="F29" s="19"/>
      <c r="G29" s="19"/>
      <c r="H29" s="19"/>
      <c r="I29" s="19"/>
      <c r="J29" s="19">
        <v>18</v>
      </c>
      <c r="K29" s="14">
        <f>SUM(E29:J29)</f>
        <v>18</v>
      </c>
      <c r="M29" s="15">
        <f t="shared" si="0"/>
        <v>0</v>
      </c>
      <c r="N29" s="15">
        <f t="shared" si="1"/>
        <v>0</v>
      </c>
    </row>
    <row r="30" spans="1:14" x14ac:dyDescent="0.25">
      <c r="A30" s="4"/>
      <c r="B30" s="40" t="s">
        <v>635</v>
      </c>
      <c r="C30" s="40" t="s">
        <v>637</v>
      </c>
      <c r="D30" s="49" t="s">
        <v>272</v>
      </c>
      <c r="E30" s="19"/>
      <c r="F30" s="19"/>
      <c r="G30" s="19"/>
      <c r="H30" s="19"/>
      <c r="I30" s="19"/>
      <c r="J30" s="19">
        <v>16</v>
      </c>
      <c r="K30" s="14">
        <f>SUM(E30:J30)</f>
        <v>16</v>
      </c>
      <c r="M30" s="15">
        <f t="shared" si="0"/>
        <v>0</v>
      </c>
      <c r="N30" s="15">
        <f t="shared" si="1"/>
        <v>0</v>
      </c>
    </row>
    <row r="31" spans="1:14" x14ac:dyDescent="0.25">
      <c r="A31" s="4"/>
      <c r="B31" s="40" t="s">
        <v>364</v>
      </c>
      <c r="C31" s="40" t="s">
        <v>558</v>
      </c>
      <c r="D31" s="41" t="s">
        <v>366</v>
      </c>
      <c r="E31" s="19"/>
      <c r="F31" s="19"/>
      <c r="G31" s="19"/>
      <c r="H31" s="19">
        <v>13</v>
      </c>
      <c r="I31" s="19"/>
      <c r="J31" s="19"/>
      <c r="K31" s="14">
        <f>SUM(E31:J31)</f>
        <v>13</v>
      </c>
      <c r="M31" s="15">
        <f t="shared" si="0"/>
        <v>1</v>
      </c>
      <c r="N31" s="15">
        <f t="shared" si="1"/>
        <v>0</v>
      </c>
    </row>
    <row r="32" spans="1:14" x14ac:dyDescent="0.25">
      <c r="A32" s="4"/>
      <c r="B32" s="12" t="s">
        <v>367</v>
      </c>
      <c r="C32" s="12" t="s">
        <v>368</v>
      </c>
      <c r="D32" s="75" t="s">
        <v>320</v>
      </c>
      <c r="E32" s="19">
        <v>12</v>
      </c>
      <c r="F32" s="19"/>
      <c r="G32" s="19"/>
      <c r="H32" s="19"/>
      <c r="I32" s="19"/>
      <c r="J32" s="19"/>
      <c r="K32" s="14">
        <f>SUM(E32:J32)</f>
        <v>12</v>
      </c>
      <c r="M32" s="15">
        <f t="shared" si="0"/>
        <v>1</v>
      </c>
      <c r="N32" s="15">
        <f t="shared" si="1"/>
        <v>0</v>
      </c>
    </row>
    <row r="33" spans="1:14" x14ac:dyDescent="0.25">
      <c r="A33" s="4"/>
      <c r="B33" s="40" t="s">
        <v>600</v>
      </c>
      <c r="C33" s="40" t="s">
        <v>601</v>
      </c>
      <c r="D33" s="49" t="s">
        <v>491</v>
      </c>
      <c r="E33" s="19"/>
      <c r="F33" s="19"/>
      <c r="G33" s="19"/>
      <c r="H33" s="19"/>
      <c r="I33" s="19">
        <v>11</v>
      </c>
      <c r="J33" s="19"/>
      <c r="K33" s="14">
        <f>SUM(E33:J33)</f>
        <v>11</v>
      </c>
      <c r="M33" s="15">
        <f t="shared" si="0"/>
        <v>1</v>
      </c>
      <c r="N33" s="15">
        <f t="shared" si="1"/>
        <v>0</v>
      </c>
    </row>
    <row r="34" spans="1:14" x14ac:dyDescent="0.25">
      <c r="A34" s="4"/>
      <c r="B34" s="40" t="s">
        <v>514</v>
      </c>
      <c r="C34" s="40" t="s">
        <v>505</v>
      </c>
      <c r="D34" s="40" t="s">
        <v>320</v>
      </c>
      <c r="E34" s="19"/>
      <c r="F34" s="19"/>
      <c r="G34" s="19"/>
      <c r="H34" s="19"/>
      <c r="I34" s="19"/>
      <c r="J34" s="19">
        <v>11</v>
      </c>
      <c r="K34" s="14">
        <f>SUM(E34:J34)</f>
        <v>11</v>
      </c>
      <c r="M34" s="15">
        <f t="shared" si="0"/>
        <v>0</v>
      </c>
      <c r="N34" s="15">
        <f t="shared" si="1"/>
        <v>0</v>
      </c>
    </row>
    <row r="35" spans="1:14" x14ac:dyDescent="0.25">
      <c r="A35" s="4"/>
      <c r="B35" s="40" t="s">
        <v>648</v>
      </c>
      <c r="C35" s="40" t="s">
        <v>532</v>
      </c>
      <c r="D35" s="49" t="s">
        <v>649</v>
      </c>
      <c r="E35" s="19"/>
      <c r="F35" s="19"/>
      <c r="G35" s="19"/>
      <c r="H35" s="19"/>
      <c r="I35" s="19">
        <v>9</v>
      </c>
      <c r="J35" s="19"/>
      <c r="K35" s="14">
        <f>SUM(E35:J35)</f>
        <v>9</v>
      </c>
      <c r="M35" s="15">
        <f t="shared" si="0"/>
        <v>1</v>
      </c>
      <c r="N35" s="15">
        <f t="shared" si="1"/>
        <v>0</v>
      </c>
    </row>
    <row r="36" spans="1:14" x14ac:dyDescent="0.25">
      <c r="A36" s="4"/>
      <c r="B36" s="40" t="s">
        <v>429</v>
      </c>
      <c r="C36" s="40" t="s">
        <v>493</v>
      </c>
      <c r="D36" s="49" t="s">
        <v>431</v>
      </c>
      <c r="E36" s="19"/>
      <c r="F36" s="19">
        <v>6</v>
      </c>
      <c r="G36" s="19"/>
      <c r="H36" s="19"/>
      <c r="I36" s="19"/>
      <c r="J36" s="19"/>
      <c r="K36" s="14">
        <f>SUM(E36:J36)</f>
        <v>6</v>
      </c>
      <c r="M36" s="15">
        <f t="shared" si="0"/>
        <v>1</v>
      </c>
      <c r="N36" s="15">
        <f t="shared" si="1"/>
        <v>0</v>
      </c>
    </row>
    <row r="37" spans="1:14" x14ac:dyDescent="0.25">
      <c r="A37" s="4"/>
      <c r="B37" s="40"/>
      <c r="C37" s="40"/>
      <c r="D37" s="49"/>
      <c r="E37" s="19"/>
      <c r="F37" s="19"/>
      <c r="G37" s="19"/>
      <c r="H37" s="19"/>
      <c r="I37" s="19"/>
      <c r="J37" s="19"/>
      <c r="K37" s="14">
        <f>SUM(E37:J37)</f>
        <v>0</v>
      </c>
      <c r="M37" s="15">
        <f t="shared" si="0"/>
        <v>0</v>
      </c>
      <c r="N37" s="15">
        <f t="shared" si="1"/>
        <v>0</v>
      </c>
    </row>
    <row r="38" spans="1:14" x14ac:dyDescent="0.25">
      <c r="A38" s="4"/>
      <c r="B38" s="51"/>
      <c r="C38" s="51"/>
      <c r="D38" s="51"/>
      <c r="E38" s="13"/>
      <c r="F38" s="13"/>
      <c r="G38" s="13"/>
      <c r="H38" s="13"/>
      <c r="I38" s="13"/>
      <c r="J38" s="13"/>
      <c r="K38" s="14">
        <f>SUM(E38:J38)</f>
        <v>0</v>
      </c>
      <c r="M38" s="15">
        <f t="shared" si="0"/>
        <v>0</v>
      </c>
      <c r="N38" s="15">
        <f t="shared" si="1"/>
        <v>0</v>
      </c>
    </row>
    <row r="39" spans="1:14" x14ac:dyDescent="0.25">
      <c r="A39" s="4"/>
      <c r="B39" s="51"/>
      <c r="C39" s="51"/>
      <c r="D39" s="51"/>
      <c r="E39" s="13"/>
      <c r="F39" s="13"/>
      <c r="G39" s="13"/>
      <c r="H39" s="13"/>
      <c r="I39" s="13"/>
      <c r="J39" s="13"/>
      <c r="K39" s="14">
        <f>SUM(E39:J39)</f>
        <v>0</v>
      </c>
      <c r="M39" s="15">
        <f t="shared" si="0"/>
        <v>0</v>
      </c>
      <c r="N39" s="15">
        <f t="shared" si="1"/>
        <v>0</v>
      </c>
    </row>
    <row r="40" spans="1:14" x14ac:dyDescent="0.25">
      <c r="A40" s="4"/>
      <c r="B40" s="18"/>
      <c r="C40" s="18"/>
      <c r="D40" s="18"/>
      <c r="E40" s="13"/>
      <c r="F40" s="13"/>
      <c r="G40" s="13"/>
      <c r="H40" s="13"/>
      <c r="I40" s="13"/>
      <c r="J40" s="13"/>
      <c r="K40" s="14">
        <f>SUM(E40:J40)</f>
        <v>0</v>
      </c>
      <c r="M40" s="15">
        <f t="shared" si="0"/>
        <v>0</v>
      </c>
      <c r="N40" s="15">
        <f t="shared" si="1"/>
        <v>0</v>
      </c>
    </row>
  </sheetData>
  <autoFilter ref="B7:K7" xr:uid="{5C365BB8-7556-4772-BEFC-ADA065456169}">
    <sortState ref="B8:K40">
      <sortCondition descending="1" ref="K7"/>
    </sortState>
  </autoFilter>
  <sortState ref="B8:K35">
    <sortCondition descending="1" ref="K8:K35"/>
  </sortState>
  <pageMargins left="0.51181102362204722" right="0.31496062992125984" top="0.35433070866141736" bottom="0.35433070866141736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14"/>
  <sheetViews>
    <sheetView showGridLines="0" topLeftCell="A4" zoomScale="90" zoomScaleNormal="90" workbookViewId="0">
      <selection activeCell="A7" sqref="A7"/>
    </sheetView>
  </sheetViews>
  <sheetFormatPr defaultColWidth="9.140625" defaultRowHeight="15" x14ac:dyDescent="0.25"/>
  <cols>
    <col min="1" max="1" width="4.28515625" style="15" customWidth="1"/>
    <col min="2" max="2" width="22.5703125" style="15" customWidth="1"/>
    <col min="3" max="3" width="26" style="15" bestFit="1" customWidth="1"/>
    <col min="4" max="4" width="13" style="15" customWidth="1"/>
    <col min="5" max="5" width="8.85546875" style="16" customWidth="1"/>
    <col min="6" max="6" width="9.85546875" style="16" bestFit="1" customWidth="1"/>
    <col min="7" max="7" width="10.85546875" style="17" bestFit="1" customWidth="1"/>
    <col min="8" max="8" width="10.85546875" style="17" customWidth="1"/>
    <col min="9" max="9" width="8.85546875" style="17" customWidth="1"/>
    <col min="10" max="10" width="9.85546875" style="17" customWidth="1"/>
    <col min="11" max="17" width="8.85546875" style="17" customWidth="1"/>
    <col min="18" max="18" width="10.42578125" style="17" bestFit="1" customWidth="1"/>
    <col min="19" max="19" width="11.85546875" style="17" customWidth="1"/>
    <col min="20" max="21" width="8.85546875" style="17" customWidth="1"/>
    <col min="22" max="22" width="10.5703125" style="11" customWidth="1"/>
    <col min="23" max="16384" width="9.140625" style="15"/>
  </cols>
  <sheetData>
    <row r="1" spans="1:25" ht="18.75" x14ac:dyDescent="0.3">
      <c r="B1" s="54" t="s">
        <v>41</v>
      </c>
    </row>
    <row r="2" spans="1:25" x14ac:dyDescent="0.25">
      <c r="B2" s="9" t="s">
        <v>4</v>
      </c>
    </row>
    <row r="4" spans="1:25" x14ac:dyDescent="0.25">
      <c r="B4" s="27" t="s">
        <v>12</v>
      </c>
    </row>
    <row r="5" spans="1:25" ht="15" customHeight="1" x14ac:dyDescent="0.25">
      <c r="B5" s="6" t="s">
        <v>18</v>
      </c>
      <c r="L5" s="35"/>
    </row>
    <row r="6" spans="1:25" ht="15" customHeight="1" x14ac:dyDescent="0.25">
      <c r="L6" s="62"/>
    </row>
    <row r="7" spans="1:25" ht="45" x14ac:dyDescent="0.25">
      <c r="B7" s="10"/>
      <c r="C7" s="10"/>
      <c r="D7" s="10"/>
      <c r="E7" s="30" t="s">
        <v>42</v>
      </c>
      <c r="F7" s="7" t="s">
        <v>17</v>
      </c>
      <c r="G7" s="48" t="s">
        <v>9</v>
      </c>
      <c r="H7" s="68" t="s">
        <v>9</v>
      </c>
      <c r="I7" s="68" t="s">
        <v>43</v>
      </c>
      <c r="J7" s="8" t="s">
        <v>44</v>
      </c>
      <c r="K7" s="8" t="s">
        <v>22</v>
      </c>
      <c r="L7" s="30" t="s">
        <v>26</v>
      </c>
      <c r="M7" s="8" t="s">
        <v>9</v>
      </c>
      <c r="N7" s="8" t="s">
        <v>9</v>
      </c>
      <c r="O7" s="8" t="s">
        <v>13</v>
      </c>
      <c r="P7" s="8" t="s">
        <v>13</v>
      </c>
      <c r="Q7" s="8" t="s">
        <v>45</v>
      </c>
      <c r="R7" s="8" t="s">
        <v>6</v>
      </c>
      <c r="S7" s="78" t="s">
        <v>626</v>
      </c>
      <c r="T7" s="8" t="s">
        <v>7</v>
      </c>
      <c r="U7" s="68" t="s">
        <v>46</v>
      </c>
    </row>
    <row r="8" spans="1:25" x14ac:dyDescent="0.25">
      <c r="B8" s="10"/>
      <c r="C8" s="10"/>
      <c r="D8" s="10"/>
      <c r="E8" s="30"/>
      <c r="F8" s="70" t="s">
        <v>47</v>
      </c>
      <c r="G8" s="70" t="s">
        <v>47</v>
      </c>
      <c r="H8" s="70"/>
      <c r="I8" s="68"/>
      <c r="J8" s="70" t="s">
        <v>47</v>
      </c>
      <c r="K8" s="8"/>
      <c r="L8" s="30"/>
      <c r="M8" s="70" t="s">
        <v>47</v>
      </c>
      <c r="N8" s="70"/>
      <c r="O8" s="70" t="s">
        <v>47</v>
      </c>
      <c r="P8" s="70"/>
      <c r="Q8" s="8"/>
      <c r="R8" s="8"/>
      <c r="S8" s="70" t="s">
        <v>47</v>
      </c>
      <c r="T8" s="70"/>
      <c r="U8" s="68"/>
    </row>
    <row r="9" spans="1:25" x14ac:dyDescent="0.25">
      <c r="B9" s="10" t="s">
        <v>10</v>
      </c>
      <c r="C9" s="10" t="s">
        <v>3</v>
      </c>
      <c r="D9" s="10" t="s">
        <v>1</v>
      </c>
      <c r="E9" s="30" t="s">
        <v>48</v>
      </c>
      <c r="F9" s="30" t="s">
        <v>49</v>
      </c>
      <c r="G9" s="30" t="s">
        <v>50</v>
      </c>
      <c r="H9" s="30" t="s">
        <v>50</v>
      </c>
      <c r="I9" s="30" t="s">
        <v>51</v>
      </c>
      <c r="J9" s="33" t="s">
        <v>34</v>
      </c>
      <c r="K9" s="47" t="s">
        <v>52</v>
      </c>
      <c r="L9" s="55" t="s">
        <v>53</v>
      </c>
      <c r="M9" s="50" t="s">
        <v>54</v>
      </c>
      <c r="N9" s="50" t="s">
        <v>54</v>
      </c>
      <c r="O9" s="33" t="s">
        <v>55</v>
      </c>
      <c r="P9" s="33" t="s">
        <v>55</v>
      </c>
      <c r="Q9" s="33" t="s">
        <v>56</v>
      </c>
      <c r="R9" s="33" t="s">
        <v>57</v>
      </c>
      <c r="S9" s="33" t="s">
        <v>58</v>
      </c>
      <c r="T9" s="33" t="s">
        <v>58</v>
      </c>
      <c r="U9" s="33" t="s">
        <v>39</v>
      </c>
      <c r="V9" s="11" t="s">
        <v>11</v>
      </c>
    </row>
    <row r="10" spans="1:25" s="82" customFormat="1" x14ac:dyDescent="0.25">
      <c r="A10" s="82">
        <v>1</v>
      </c>
      <c r="B10" s="12" t="s">
        <v>172</v>
      </c>
      <c r="C10" s="12" t="s">
        <v>189</v>
      </c>
      <c r="D10" s="75" t="s">
        <v>133</v>
      </c>
      <c r="E10" s="19">
        <v>20</v>
      </c>
      <c r="F10" s="19"/>
      <c r="G10" s="19" t="s">
        <v>447</v>
      </c>
      <c r="H10" s="19">
        <v>20</v>
      </c>
      <c r="I10" s="19"/>
      <c r="J10" s="19"/>
      <c r="K10" s="19" t="s">
        <v>530</v>
      </c>
      <c r="L10" s="19"/>
      <c r="M10" s="19">
        <v>15</v>
      </c>
      <c r="N10" s="19" t="s">
        <v>446</v>
      </c>
      <c r="O10" s="19">
        <v>20</v>
      </c>
      <c r="P10" s="19">
        <v>18</v>
      </c>
      <c r="Q10" s="19"/>
      <c r="R10" s="19"/>
      <c r="S10" s="19"/>
      <c r="T10" s="19"/>
      <c r="U10" s="19">
        <v>30</v>
      </c>
      <c r="V10" s="14">
        <f t="shared" ref="V10:V41" si="0">SUM(E10:U10)</f>
        <v>123</v>
      </c>
      <c r="X10" s="82">
        <f>COUNT(E10:T10)</f>
        <v>5</v>
      </c>
      <c r="Y10" s="82">
        <f>IF(X10&gt;5,"  huom",0)</f>
        <v>0</v>
      </c>
    </row>
    <row r="11" spans="1:25" s="82" customFormat="1" x14ac:dyDescent="0.25">
      <c r="A11" s="82">
        <v>2</v>
      </c>
      <c r="B11" s="12" t="s">
        <v>162</v>
      </c>
      <c r="C11" s="12" t="s">
        <v>161</v>
      </c>
      <c r="D11" s="75" t="s">
        <v>113</v>
      </c>
      <c r="E11" s="19" t="s">
        <v>447</v>
      </c>
      <c r="F11" s="19">
        <v>14</v>
      </c>
      <c r="G11" s="19" t="s">
        <v>557</v>
      </c>
      <c r="H11" s="19" t="s">
        <v>557</v>
      </c>
      <c r="I11" s="19"/>
      <c r="J11" s="19">
        <v>16</v>
      </c>
      <c r="K11" s="19">
        <v>18</v>
      </c>
      <c r="L11" s="19"/>
      <c r="M11" s="19">
        <v>13</v>
      </c>
      <c r="N11" s="19"/>
      <c r="O11" s="19" t="s">
        <v>518</v>
      </c>
      <c r="P11" s="19" t="s">
        <v>517</v>
      </c>
      <c r="Q11" s="19"/>
      <c r="R11" s="19">
        <v>15</v>
      </c>
      <c r="S11" s="19"/>
      <c r="T11" s="19"/>
      <c r="U11" s="19">
        <v>8</v>
      </c>
      <c r="V11" s="14">
        <f t="shared" si="0"/>
        <v>84</v>
      </c>
      <c r="X11" s="82">
        <f t="shared" ref="X11:X74" si="1">COUNT(E11:T11)</f>
        <v>5</v>
      </c>
      <c r="Y11" s="82">
        <f t="shared" ref="Y11:Y74" si="2">IF(X11&gt;5,"  huom",0)</f>
        <v>0</v>
      </c>
    </row>
    <row r="12" spans="1:25" s="82" customFormat="1" x14ac:dyDescent="0.25">
      <c r="A12" s="82">
        <v>3</v>
      </c>
      <c r="B12" s="12" t="s">
        <v>175</v>
      </c>
      <c r="C12" s="12" t="s">
        <v>174</v>
      </c>
      <c r="D12" s="75" t="s">
        <v>173</v>
      </c>
      <c r="E12" s="19" t="s">
        <v>571</v>
      </c>
      <c r="F12" s="19"/>
      <c r="G12" s="19">
        <v>18</v>
      </c>
      <c r="H12" s="19" t="s">
        <v>516</v>
      </c>
      <c r="I12" s="19"/>
      <c r="J12" s="19">
        <v>14</v>
      </c>
      <c r="K12" s="19" t="s">
        <v>445</v>
      </c>
      <c r="L12" s="19"/>
      <c r="M12" s="19">
        <v>14</v>
      </c>
      <c r="N12" s="19" t="s">
        <v>571</v>
      </c>
      <c r="O12" s="19" t="s">
        <v>476</v>
      </c>
      <c r="P12" s="19">
        <v>20</v>
      </c>
      <c r="Q12" s="19"/>
      <c r="R12" s="19" t="s">
        <v>557</v>
      </c>
      <c r="S12" s="19"/>
      <c r="T12" s="19">
        <v>15</v>
      </c>
      <c r="U12" s="19"/>
      <c r="V12" s="14">
        <f t="shared" si="0"/>
        <v>81</v>
      </c>
      <c r="X12" s="82">
        <f t="shared" si="1"/>
        <v>5</v>
      </c>
      <c r="Y12" s="82">
        <f t="shared" si="2"/>
        <v>0</v>
      </c>
    </row>
    <row r="13" spans="1:25" s="82" customFormat="1" x14ac:dyDescent="0.25">
      <c r="A13" s="42">
        <v>4</v>
      </c>
      <c r="B13" s="12" t="s">
        <v>170</v>
      </c>
      <c r="C13" s="12" t="s">
        <v>169</v>
      </c>
      <c r="D13" s="75" t="s">
        <v>77</v>
      </c>
      <c r="E13" s="19">
        <v>10</v>
      </c>
      <c r="F13" s="53"/>
      <c r="G13" s="19" t="s">
        <v>574</v>
      </c>
      <c r="H13" s="19">
        <v>18</v>
      </c>
      <c r="I13" s="19"/>
      <c r="J13" s="19"/>
      <c r="K13" s="19">
        <v>6</v>
      </c>
      <c r="L13" s="19"/>
      <c r="M13" s="19" t="s">
        <v>518</v>
      </c>
      <c r="N13" s="19">
        <v>20</v>
      </c>
      <c r="O13" s="19"/>
      <c r="P13" s="19"/>
      <c r="Q13" s="19"/>
      <c r="R13" s="19"/>
      <c r="S13" s="19"/>
      <c r="T13" s="19">
        <v>16</v>
      </c>
      <c r="U13" s="19">
        <v>6</v>
      </c>
      <c r="V13" s="14">
        <f t="shared" si="0"/>
        <v>76</v>
      </c>
      <c r="X13" s="82">
        <f t="shared" si="1"/>
        <v>5</v>
      </c>
      <c r="Y13" s="82">
        <f t="shared" si="2"/>
        <v>0</v>
      </c>
    </row>
    <row r="14" spans="1:25" s="82" customFormat="1" x14ac:dyDescent="0.25">
      <c r="A14" s="42">
        <v>5</v>
      </c>
      <c r="B14" s="40" t="s">
        <v>273</v>
      </c>
      <c r="C14" s="40" t="s">
        <v>274</v>
      </c>
      <c r="D14" s="40" t="s">
        <v>133</v>
      </c>
      <c r="E14" s="19"/>
      <c r="F14" s="19"/>
      <c r="G14" s="19">
        <v>12</v>
      </c>
      <c r="H14" s="19">
        <v>15</v>
      </c>
      <c r="I14" s="19"/>
      <c r="J14" s="19"/>
      <c r="K14" s="19">
        <v>15</v>
      </c>
      <c r="L14" s="19"/>
      <c r="M14" s="19" t="s">
        <v>516</v>
      </c>
      <c r="N14" s="19">
        <v>16</v>
      </c>
      <c r="O14" s="19">
        <v>15</v>
      </c>
      <c r="P14" s="19"/>
      <c r="Q14" s="19"/>
      <c r="R14" s="19"/>
      <c r="S14" s="19"/>
      <c r="T14" s="19" t="s">
        <v>476</v>
      </c>
      <c r="U14" s="19"/>
      <c r="V14" s="14">
        <f t="shared" si="0"/>
        <v>73</v>
      </c>
      <c r="X14" s="82">
        <f t="shared" si="1"/>
        <v>5</v>
      </c>
      <c r="Y14" s="82">
        <f t="shared" si="2"/>
        <v>0</v>
      </c>
    </row>
    <row r="15" spans="1:25" s="82" customFormat="1" x14ac:dyDescent="0.25">
      <c r="A15" s="42">
        <v>6</v>
      </c>
      <c r="B15" s="40" t="s">
        <v>259</v>
      </c>
      <c r="C15" s="40" t="s">
        <v>260</v>
      </c>
      <c r="D15" s="41" t="s">
        <v>217</v>
      </c>
      <c r="E15" s="19"/>
      <c r="F15" s="19"/>
      <c r="G15" s="19">
        <v>20</v>
      </c>
      <c r="H15" s="19"/>
      <c r="I15" s="19"/>
      <c r="J15" s="19" t="s">
        <v>475</v>
      </c>
      <c r="K15" s="19"/>
      <c r="L15" s="19"/>
      <c r="M15" s="19">
        <v>16</v>
      </c>
      <c r="N15" s="19">
        <v>11</v>
      </c>
      <c r="O15" s="19" t="s">
        <v>475</v>
      </c>
      <c r="P15" s="19">
        <v>11</v>
      </c>
      <c r="Q15" s="19"/>
      <c r="R15" s="19" t="s">
        <v>447</v>
      </c>
      <c r="S15" s="19"/>
      <c r="T15" s="19">
        <v>12</v>
      </c>
      <c r="U15" s="19"/>
      <c r="V15" s="14">
        <f t="shared" si="0"/>
        <v>70</v>
      </c>
      <c r="X15" s="82">
        <f t="shared" si="1"/>
        <v>5</v>
      </c>
      <c r="Y15" s="82">
        <f t="shared" si="2"/>
        <v>0</v>
      </c>
    </row>
    <row r="16" spans="1:25" s="82" customFormat="1" x14ac:dyDescent="0.25">
      <c r="B16" s="12" t="s">
        <v>188</v>
      </c>
      <c r="C16" s="12" t="s">
        <v>187</v>
      </c>
      <c r="D16" s="75" t="s">
        <v>186</v>
      </c>
      <c r="E16" s="19">
        <v>18</v>
      </c>
      <c r="F16" s="19"/>
      <c r="G16" s="19"/>
      <c r="H16" s="19"/>
      <c r="I16" s="19"/>
      <c r="J16" s="19"/>
      <c r="K16" s="19"/>
      <c r="L16" s="19"/>
      <c r="M16" s="19">
        <v>20</v>
      </c>
      <c r="N16" s="19">
        <v>18</v>
      </c>
      <c r="O16" s="19"/>
      <c r="P16" s="19">
        <v>13</v>
      </c>
      <c r="Q16" s="19"/>
      <c r="R16" s="19"/>
      <c r="S16" s="19"/>
      <c r="T16" s="19"/>
      <c r="U16" s="19"/>
      <c r="V16" s="14">
        <f t="shared" si="0"/>
        <v>69</v>
      </c>
      <c r="X16" s="82">
        <f t="shared" si="1"/>
        <v>4</v>
      </c>
      <c r="Y16" s="82">
        <f t="shared" si="2"/>
        <v>0</v>
      </c>
    </row>
    <row r="17" spans="2:25" s="82" customFormat="1" x14ac:dyDescent="0.25">
      <c r="B17" s="40" t="s">
        <v>292</v>
      </c>
      <c r="C17" s="40" t="s">
        <v>293</v>
      </c>
      <c r="D17" s="40" t="s">
        <v>294</v>
      </c>
      <c r="E17" s="19"/>
      <c r="F17" s="80"/>
      <c r="G17" s="80"/>
      <c r="H17" s="19"/>
      <c r="I17" s="19">
        <v>16</v>
      </c>
      <c r="J17" s="80"/>
      <c r="K17" s="19"/>
      <c r="L17" s="19">
        <v>20</v>
      </c>
      <c r="M17" s="80"/>
      <c r="N17" s="19"/>
      <c r="O17" s="80"/>
      <c r="P17" s="19"/>
      <c r="Q17" s="19"/>
      <c r="R17" s="19"/>
      <c r="S17" s="19"/>
      <c r="T17" s="19"/>
      <c r="U17" s="19">
        <v>25</v>
      </c>
      <c r="V17" s="14">
        <f t="shared" si="0"/>
        <v>61</v>
      </c>
      <c r="X17" s="82">
        <f t="shared" si="1"/>
        <v>2</v>
      </c>
      <c r="Y17" s="82">
        <f t="shared" si="2"/>
        <v>0</v>
      </c>
    </row>
    <row r="18" spans="2:25" s="82" customFormat="1" x14ac:dyDescent="0.25">
      <c r="B18" s="40" t="s">
        <v>195</v>
      </c>
      <c r="C18" s="40" t="s">
        <v>196</v>
      </c>
      <c r="D18" s="49" t="s">
        <v>197</v>
      </c>
      <c r="E18" s="19"/>
      <c r="F18" s="19">
        <v>16</v>
      </c>
      <c r="G18" s="19"/>
      <c r="H18" s="19"/>
      <c r="I18" s="19">
        <v>8</v>
      </c>
      <c r="J18" s="19"/>
      <c r="K18" s="19"/>
      <c r="L18" s="19"/>
      <c r="M18" s="19">
        <v>7</v>
      </c>
      <c r="N18" s="19">
        <v>15</v>
      </c>
      <c r="O18" s="19"/>
      <c r="P18" s="19"/>
      <c r="Q18" s="19">
        <v>15</v>
      </c>
      <c r="R18" s="19" t="s">
        <v>574</v>
      </c>
      <c r="S18" s="19"/>
      <c r="T18" s="19"/>
      <c r="U18" s="19"/>
      <c r="V18" s="14">
        <f t="shared" si="0"/>
        <v>61</v>
      </c>
      <c r="X18" s="82">
        <f t="shared" si="1"/>
        <v>5</v>
      </c>
      <c r="Y18" s="82">
        <f t="shared" si="2"/>
        <v>0</v>
      </c>
    </row>
    <row r="19" spans="2:25" s="82" customFormat="1" x14ac:dyDescent="0.25">
      <c r="B19" s="40" t="s">
        <v>289</v>
      </c>
      <c r="C19" s="40" t="s">
        <v>290</v>
      </c>
      <c r="D19" s="69" t="s">
        <v>291</v>
      </c>
      <c r="E19" s="19"/>
      <c r="F19" s="19"/>
      <c r="G19" s="19"/>
      <c r="H19" s="19"/>
      <c r="I19" s="19">
        <v>18</v>
      </c>
      <c r="J19" s="19"/>
      <c r="K19" s="19"/>
      <c r="L19" s="19">
        <v>18</v>
      </c>
      <c r="M19" s="19">
        <v>10</v>
      </c>
      <c r="N19" s="19">
        <v>2</v>
      </c>
      <c r="O19" s="19"/>
      <c r="P19" s="19"/>
      <c r="Q19" s="19"/>
      <c r="R19" s="19">
        <v>12</v>
      </c>
      <c r="S19" s="19"/>
      <c r="T19" s="19"/>
      <c r="U19" s="19"/>
      <c r="V19" s="14">
        <f t="shared" si="0"/>
        <v>60</v>
      </c>
      <c r="X19" s="82">
        <f t="shared" si="1"/>
        <v>5</v>
      </c>
      <c r="Y19" s="82">
        <f t="shared" si="2"/>
        <v>0</v>
      </c>
    </row>
    <row r="20" spans="2:25" s="82" customFormat="1" x14ac:dyDescent="0.25">
      <c r="B20" s="12" t="s">
        <v>185</v>
      </c>
      <c r="C20" s="12" t="s">
        <v>184</v>
      </c>
      <c r="D20" s="75" t="s">
        <v>113</v>
      </c>
      <c r="E20" s="19">
        <v>16</v>
      </c>
      <c r="F20" s="19"/>
      <c r="G20" s="19">
        <v>9</v>
      </c>
      <c r="H20" s="19"/>
      <c r="I20" s="57"/>
      <c r="J20" s="19">
        <v>11</v>
      </c>
      <c r="K20" s="19" t="s">
        <v>529</v>
      </c>
      <c r="L20" s="19"/>
      <c r="M20" s="19" t="s">
        <v>529</v>
      </c>
      <c r="N20" s="19">
        <v>7</v>
      </c>
      <c r="O20" s="19">
        <v>12</v>
      </c>
      <c r="P20" s="19"/>
      <c r="Q20" s="19"/>
      <c r="R20" s="19"/>
      <c r="S20" s="19"/>
      <c r="T20" s="19"/>
      <c r="U20" s="19"/>
      <c r="V20" s="14">
        <f t="shared" si="0"/>
        <v>55</v>
      </c>
      <c r="X20" s="82">
        <f t="shared" si="1"/>
        <v>5</v>
      </c>
      <c r="Y20" s="82">
        <f t="shared" si="2"/>
        <v>0</v>
      </c>
    </row>
    <row r="21" spans="2:25" s="82" customFormat="1" x14ac:dyDescent="0.25">
      <c r="B21" s="40" t="s">
        <v>261</v>
      </c>
      <c r="C21" s="40" t="s">
        <v>262</v>
      </c>
      <c r="D21" s="49" t="s">
        <v>263</v>
      </c>
      <c r="E21" s="19"/>
      <c r="F21" s="19"/>
      <c r="G21" s="19">
        <v>16</v>
      </c>
      <c r="H21" s="19">
        <v>16</v>
      </c>
      <c r="I21" s="19"/>
      <c r="J21" s="19"/>
      <c r="K21" s="19"/>
      <c r="L21" s="19"/>
      <c r="M21" s="19"/>
      <c r="N21" s="19"/>
      <c r="O21" s="19"/>
      <c r="P21" s="19"/>
      <c r="Q21" s="19"/>
      <c r="R21" s="19">
        <v>10</v>
      </c>
      <c r="S21" s="19"/>
      <c r="T21" s="19"/>
      <c r="U21" s="19">
        <v>11</v>
      </c>
      <c r="V21" s="14">
        <f t="shared" si="0"/>
        <v>53</v>
      </c>
      <c r="X21" s="82">
        <f t="shared" si="1"/>
        <v>3</v>
      </c>
      <c r="Y21" s="82">
        <f t="shared" si="2"/>
        <v>0</v>
      </c>
    </row>
    <row r="22" spans="2:25" s="82" customFormat="1" x14ac:dyDescent="0.25">
      <c r="B22" s="40" t="s">
        <v>270</v>
      </c>
      <c r="C22" s="40" t="s">
        <v>271</v>
      </c>
      <c r="D22" s="49" t="s">
        <v>272</v>
      </c>
      <c r="E22" s="19"/>
      <c r="F22" s="19"/>
      <c r="G22" s="19">
        <v>13</v>
      </c>
      <c r="H22" s="19"/>
      <c r="I22" s="19"/>
      <c r="J22" s="19"/>
      <c r="K22" s="19"/>
      <c r="L22" s="19"/>
      <c r="M22" s="19">
        <v>9</v>
      </c>
      <c r="N22" s="19">
        <v>8</v>
      </c>
      <c r="O22" s="19">
        <v>9</v>
      </c>
      <c r="P22" s="19">
        <v>12</v>
      </c>
      <c r="Q22" s="19"/>
      <c r="R22" s="19"/>
      <c r="S22" s="19"/>
      <c r="T22" s="19"/>
      <c r="U22" s="19"/>
      <c r="V22" s="14">
        <f t="shared" si="0"/>
        <v>51</v>
      </c>
      <c r="X22" s="82">
        <f t="shared" si="1"/>
        <v>5</v>
      </c>
      <c r="Y22" s="82">
        <f t="shared" si="2"/>
        <v>0</v>
      </c>
    </row>
    <row r="23" spans="2:25" s="82" customFormat="1" x14ac:dyDescent="0.25">
      <c r="B23" s="40" t="s">
        <v>190</v>
      </c>
      <c r="C23" s="40" t="s">
        <v>191</v>
      </c>
      <c r="D23" s="49" t="s">
        <v>113</v>
      </c>
      <c r="E23" s="19"/>
      <c r="F23" s="19">
        <v>20</v>
      </c>
      <c r="G23" s="19" t="s">
        <v>446</v>
      </c>
      <c r="H23" s="19"/>
      <c r="I23" s="19"/>
      <c r="J23" s="19"/>
      <c r="K23" s="19"/>
      <c r="L23" s="19"/>
      <c r="M23" s="19">
        <v>0</v>
      </c>
      <c r="N23" s="19"/>
      <c r="O23" s="19">
        <v>14</v>
      </c>
      <c r="P23" s="19">
        <v>7</v>
      </c>
      <c r="Q23" s="19"/>
      <c r="R23" s="19">
        <v>9</v>
      </c>
      <c r="S23" s="19"/>
      <c r="T23" s="19"/>
      <c r="U23" s="19"/>
      <c r="V23" s="14">
        <f t="shared" si="0"/>
        <v>50</v>
      </c>
      <c r="X23" s="82">
        <f t="shared" si="1"/>
        <v>5</v>
      </c>
      <c r="Y23" s="82">
        <f t="shared" si="2"/>
        <v>0</v>
      </c>
    </row>
    <row r="24" spans="2:25" s="82" customFormat="1" x14ac:dyDescent="0.25">
      <c r="B24" s="40" t="s">
        <v>384</v>
      </c>
      <c r="C24" s="40" t="s">
        <v>385</v>
      </c>
      <c r="D24" s="49" t="s">
        <v>317</v>
      </c>
      <c r="E24" s="19"/>
      <c r="F24" s="19"/>
      <c r="G24" s="19"/>
      <c r="H24" s="19"/>
      <c r="I24" s="19"/>
      <c r="J24" s="19">
        <v>12</v>
      </c>
      <c r="K24" s="19"/>
      <c r="L24" s="19"/>
      <c r="M24" s="19"/>
      <c r="N24" s="19"/>
      <c r="O24" s="19"/>
      <c r="P24" s="19"/>
      <c r="Q24" s="19"/>
      <c r="R24" s="19">
        <v>18</v>
      </c>
      <c r="S24" s="19"/>
      <c r="T24" s="19">
        <v>7</v>
      </c>
      <c r="U24" s="19">
        <v>10</v>
      </c>
      <c r="V24" s="14">
        <f t="shared" si="0"/>
        <v>47</v>
      </c>
      <c r="X24" s="82">
        <f t="shared" si="1"/>
        <v>3</v>
      </c>
      <c r="Y24" s="82">
        <f t="shared" si="2"/>
        <v>0</v>
      </c>
    </row>
    <row r="25" spans="2:25" s="82" customFormat="1" x14ac:dyDescent="0.25">
      <c r="B25" s="40" t="s">
        <v>376</v>
      </c>
      <c r="C25" s="40" t="s">
        <v>377</v>
      </c>
      <c r="D25" s="40" t="s">
        <v>378</v>
      </c>
      <c r="E25" s="19"/>
      <c r="F25" s="19"/>
      <c r="G25" s="19"/>
      <c r="H25" s="19"/>
      <c r="I25" s="19"/>
      <c r="J25" s="19">
        <v>18</v>
      </c>
      <c r="K25" s="19">
        <v>11</v>
      </c>
      <c r="L25" s="19"/>
      <c r="M25" s="19">
        <v>18</v>
      </c>
      <c r="N25" s="19"/>
      <c r="O25" s="19"/>
      <c r="P25" s="19"/>
      <c r="Q25" s="19"/>
      <c r="R25" s="19"/>
      <c r="S25" s="19"/>
      <c r="T25" s="19"/>
      <c r="U25" s="19"/>
      <c r="V25" s="14">
        <f t="shared" si="0"/>
        <v>47</v>
      </c>
      <c r="X25" s="82">
        <f t="shared" si="1"/>
        <v>3</v>
      </c>
      <c r="Y25" s="82">
        <f t="shared" si="2"/>
        <v>0</v>
      </c>
    </row>
    <row r="26" spans="2:25" s="82" customFormat="1" x14ac:dyDescent="0.25">
      <c r="B26" s="40" t="s">
        <v>195</v>
      </c>
      <c r="C26" s="40" t="s">
        <v>545</v>
      </c>
      <c r="D26" s="49" t="s">
        <v>197</v>
      </c>
      <c r="E26" s="19"/>
      <c r="F26" s="19"/>
      <c r="G26" s="19"/>
      <c r="H26" s="19"/>
      <c r="I26" s="19"/>
      <c r="J26" s="19"/>
      <c r="K26" s="19"/>
      <c r="L26" s="19"/>
      <c r="M26" s="19">
        <v>0</v>
      </c>
      <c r="N26" s="19">
        <v>10</v>
      </c>
      <c r="O26" s="19"/>
      <c r="P26" s="19"/>
      <c r="Q26" s="19">
        <v>20</v>
      </c>
      <c r="R26" s="19"/>
      <c r="S26" s="19"/>
      <c r="T26" s="19"/>
      <c r="U26" s="19">
        <v>16</v>
      </c>
      <c r="V26" s="14">
        <f t="shared" si="0"/>
        <v>46</v>
      </c>
      <c r="X26" s="82">
        <f t="shared" si="1"/>
        <v>3</v>
      </c>
      <c r="Y26" s="82">
        <f t="shared" si="2"/>
        <v>0</v>
      </c>
    </row>
    <row r="27" spans="2:25" s="82" customFormat="1" x14ac:dyDescent="0.25">
      <c r="B27" s="12" t="s">
        <v>183</v>
      </c>
      <c r="C27" s="12" t="s">
        <v>182</v>
      </c>
      <c r="D27" s="75" t="s">
        <v>181</v>
      </c>
      <c r="E27" s="19">
        <v>15</v>
      </c>
      <c r="F27" s="19"/>
      <c r="G27" s="19">
        <v>6</v>
      </c>
      <c r="H27" s="19">
        <v>14</v>
      </c>
      <c r="I27" s="19"/>
      <c r="J27" s="19"/>
      <c r="K27" s="19"/>
      <c r="L27" s="19"/>
      <c r="M27" s="19">
        <v>4</v>
      </c>
      <c r="N27" s="19">
        <v>4</v>
      </c>
      <c r="O27" s="19"/>
      <c r="P27" s="19"/>
      <c r="Q27" s="19"/>
      <c r="R27" s="19"/>
      <c r="S27" s="19"/>
      <c r="T27" s="19"/>
      <c r="U27" s="19"/>
      <c r="V27" s="14">
        <f t="shared" si="0"/>
        <v>43</v>
      </c>
      <c r="X27" s="82">
        <f t="shared" si="1"/>
        <v>5</v>
      </c>
      <c r="Y27" s="82">
        <f t="shared" si="2"/>
        <v>0</v>
      </c>
    </row>
    <row r="28" spans="2:25" x14ac:dyDescent="0.25">
      <c r="B28" s="18" t="s">
        <v>384</v>
      </c>
      <c r="C28" s="18" t="s">
        <v>616</v>
      </c>
      <c r="D28" s="18" t="s">
        <v>317</v>
      </c>
      <c r="E28" s="58"/>
      <c r="F28" s="85"/>
      <c r="G28" s="85"/>
      <c r="H28" s="13"/>
      <c r="I28" s="13"/>
      <c r="J28" s="85"/>
      <c r="K28" s="13"/>
      <c r="L28" s="13"/>
      <c r="M28" s="85"/>
      <c r="N28" s="13"/>
      <c r="O28" s="85"/>
      <c r="P28" s="13"/>
      <c r="Q28" s="13"/>
      <c r="R28" s="13">
        <v>16</v>
      </c>
      <c r="S28" s="13"/>
      <c r="T28" s="13">
        <v>14</v>
      </c>
      <c r="U28" s="13">
        <v>13</v>
      </c>
      <c r="V28" s="60">
        <f t="shared" si="0"/>
        <v>43</v>
      </c>
      <c r="X28" s="15">
        <f t="shared" si="1"/>
        <v>2</v>
      </c>
      <c r="Y28" s="15">
        <f t="shared" si="2"/>
        <v>0</v>
      </c>
    </row>
    <row r="29" spans="2:25" s="82" customFormat="1" x14ac:dyDescent="0.25">
      <c r="B29" s="40" t="s">
        <v>201</v>
      </c>
      <c r="C29" s="40" t="s">
        <v>202</v>
      </c>
      <c r="D29" s="49" t="s">
        <v>203</v>
      </c>
      <c r="E29" s="19"/>
      <c r="F29" s="19">
        <v>13</v>
      </c>
      <c r="G29" s="19"/>
      <c r="H29" s="19"/>
      <c r="I29" s="19">
        <v>12</v>
      </c>
      <c r="J29" s="19"/>
      <c r="K29" s="19"/>
      <c r="L29" s="19">
        <v>14</v>
      </c>
      <c r="M29" s="19"/>
      <c r="N29" s="19"/>
      <c r="O29" s="19"/>
      <c r="P29" s="19"/>
      <c r="Q29" s="19"/>
      <c r="R29" s="19"/>
      <c r="S29" s="19"/>
      <c r="T29" s="19"/>
      <c r="U29" s="19"/>
      <c r="V29" s="14">
        <f t="shared" si="0"/>
        <v>39</v>
      </c>
      <c r="X29" s="82">
        <f t="shared" si="1"/>
        <v>3</v>
      </c>
      <c r="Y29" s="82">
        <f t="shared" si="2"/>
        <v>0</v>
      </c>
    </row>
    <row r="30" spans="2:25" s="82" customFormat="1" x14ac:dyDescent="0.25">
      <c r="B30" s="12" t="s">
        <v>151</v>
      </c>
      <c r="C30" s="12" t="s">
        <v>150</v>
      </c>
      <c r="D30" s="75" t="s">
        <v>149</v>
      </c>
      <c r="E30" s="19">
        <v>2</v>
      </c>
      <c r="F30" s="19"/>
      <c r="G30" s="19">
        <v>11</v>
      </c>
      <c r="H30" s="19">
        <v>13</v>
      </c>
      <c r="I30" s="57"/>
      <c r="J30" s="19"/>
      <c r="K30" s="19"/>
      <c r="L30" s="19"/>
      <c r="M30" s="19">
        <v>12</v>
      </c>
      <c r="N30" s="19"/>
      <c r="O30" s="19">
        <v>0</v>
      </c>
      <c r="P30" s="19"/>
      <c r="Q30" s="19"/>
      <c r="R30" s="19"/>
      <c r="S30" s="19"/>
      <c r="T30" s="19"/>
      <c r="U30" s="19"/>
      <c r="V30" s="14">
        <f t="shared" si="0"/>
        <v>38</v>
      </c>
      <c r="X30" s="82">
        <f t="shared" si="1"/>
        <v>5</v>
      </c>
      <c r="Y30" s="82">
        <f t="shared" si="2"/>
        <v>0</v>
      </c>
    </row>
    <row r="31" spans="2:25" s="82" customFormat="1" x14ac:dyDescent="0.25">
      <c r="B31" s="18" t="s">
        <v>617</v>
      </c>
      <c r="C31" s="18" t="s">
        <v>618</v>
      </c>
      <c r="D31" s="18" t="s">
        <v>238</v>
      </c>
      <c r="E31" s="58"/>
      <c r="F31" s="85"/>
      <c r="G31" s="85"/>
      <c r="H31" s="13"/>
      <c r="I31" s="13"/>
      <c r="J31" s="85"/>
      <c r="K31" s="13"/>
      <c r="L31" s="13"/>
      <c r="M31" s="85"/>
      <c r="N31" s="13"/>
      <c r="O31" s="85"/>
      <c r="P31" s="13"/>
      <c r="Q31" s="13"/>
      <c r="R31" s="13">
        <v>14</v>
      </c>
      <c r="S31" s="13"/>
      <c r="T31" s="13">
        <v>4</v>
      </c>
      <c r="U31" s="13">
        <v>18</v>
      </c>
      <c r="V31" s="60">
        <f t="shared" si="0"/>
        <v>36</v>
      </c>
      <c r="X31" s="82">
        <f t="shared" si="1"/>
        <v>2</v>
      </c>
      <c r="Y31" s="82">
        <f t="shared" si="2"/>
        <v>0</v>
      </c>
    </row>
    <row r="32" spans="2:25" s="82" customFormat="1" x14ac:dyDescent="0.25">
      <c r="B32" s="40" t="s">
        <v>390</v>
      </c>
      <c r="C32" s="40" t="s">
        <v>391</v>
      </c>
      <c r="D32" s="49" t="s">
        <v>113</v>
      </c>
      <c r="E32" s="19"/>
      <c r="F32" s="19"/>
      <c r="G32" s="19"/>
      <c r="H32" s="19"/>
      <c r="I32" s="19"/>
      <c r="J32" s="19">
        <v>8</v>
      </c>
      <c r="K32" s="19"/>
      <c r="L32" s="19"/>
      <c r="M32" s="19">
        <v>0</v>
      </c>
      <c r="N32" s="19">
        <v>6</v>
      </c>
      <c r="O32" s="19">
        <v>6</v>
      </c>
      <c r="P32" s="19">
        <v>16</v>
      </c>
      <c r="Q32" s="19"/>
      <c r="R32" s="19"/>
      <c r="S32" s="19"/>
      <c r="T32" s="19"/>
      <c r="U32" s="19"/>
      <c r="V32" s="14">
        <f t="shared" si="0"/>
        <v>36</v>
      </c>
      <c r="X32" s="82">
        <f t="shared" si="1"/>
        <v>5</v>
      </c>
      <c r="Y32" s="82">
        <f t="shared" si="2"/>
        <v>0</v>
      </c>
    </row>
    <row r="33" spans="2:25" s="82" customFormat="1" x14ac:dyDescent="0.25">
      <c r="B33" s="40" t="s">
        <v>192</v>
      </c>
      <c r="C33" s="40" t="s">
        <v>193</v>
      </c>
      <c r="D33" s="40" t="s">
        <v>194</v>
      </c>
      <c r="E33" s="19"/>
      <c r="F33" s="19">
        <v>18</v>
      </c>
      <c r="G33" s="19"/>
      <c r="H33" s="19"/>
      <c r="I33" s="19">
        <v>14</v>
      </c>
      <c r="J33" s="19"/>
      <c r="K33" s="19"/>
      <c r="L33" s="19"/>
      <c r="M33" s="19">
        <v>4</v>
      </c>
      <c r="N33" s="19"/>
      <c r="O33" s="19"/>
      <c r="P33" s="19"/>
      <c r="Q33" s="19"/>
      <c r="R33" s="19"/>
      <c r="S33" s="19"/>
      <c r="T33" s="19"/>
      <c r="U33" s="19"/>
      <c r="V33" s="14">
        <f t="shared" si="0"/>
        <v>36</v>
      </c>
      <c r="X33" s="82">
        <f t="shared" si="1"/>
        <v>3</v>
      </c>
      <c r="Y33" s="82">
        <f t="shared" si="2"/>
        <v>0</v>
      </c>
    </row>
    <row r="34" spans="2:25" s="82" customFormat="1" x14ac:dyDescent="0.25">
      <c r="B34" s="12" t="s">
        <v>178</v>
      </c>
      <c r="C34" s="12" t="s">
        <v>177</v>
      </c>
      <c r="D34" s="75" t="s">
        <v>176</v>
      </c>
      <c r="E34" s="19">
        <v>13</v>
      </c>
      <c r="F34" s="19"/>
      <c r="G34" s="19"/>
      <c r="H34" s="19"/>
      <c r="I34" s="19"/>
      <c r="J34" s="19">
        <v>9</v>
      </c>
      <c r="K34" s="19">
        <v>4</v>
      </c>
      <c r="L34" s="19"/>
      <c r="M34" s="19"/>
      <c r="N34" s="19">
        <v>9</v>
      </c>
      <c r="O34" s="19"/>
      <c r="P34" s="19"/>
      <c r="Q34" s="19"/>
      <c r="R34" s="19"/>
      <c r="S34" s="19"/>
      <c r="T34" s="19"/>
      <c r="U34" s="19"/>
      <c r="V34" s="14">
        <f t="shared" si="0"/>
        <v>35</v>
      </c>
      <c r="X34" s="82">
        <f t="shared" si="1"/>
        <v>4</v>
      </c>
      <c r="Y34" s="82">
        <f t="shared" si="2"/>
        <v>0</v>
      </c>
    </row>
    <row r="35" spans="2:25" s="82" customFormat="1" x14ac:dyDescent="0.25">
      <c r="B35" s="51" t="s">
        <v>577</v>
      </c>
      <c r="C35" s="51" t="s">
        <v>578</v>
      </c>
      <c r="D35" s="51" t="s">
        <v>113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>
        <v>16</v>
      </c>
      <c r="P35" s="13">
        <v>15</v>
      </c>
      <c r="Q35" s="13"/>
      <c r="R35" s="13"/>
      <c r="S35" s="13"/>
      <c r="T35" s="13"/>
      <c r="U35" s="13">
        <v>4</v>
      </c>
      <c r="V35" s="14">
        <f t="shared" si="0"/>
        <v>35</v>
      </c>
      <c r="X35" s="82">
        <f t="shared" si="1"/>
        <v>2</v>
      </c>
      <c r="Y35" s="82">
        <f t="shared" si="2"/>
        <v>0</v>
      </c>
    </row>
    <row r="36" spans="2:25" x14ac:dyDescent="0.25">
      <c r="B36" s="12" t="s">
        <v>172</v>
      </c>
      <c r="C36" s="12" t="s">
        <v>171</v>
      </c>
      <c r="D36" s="75" t="s">
        <v>133</v>
      </c>
      <c r="E36" s="19">
        <v>11</v>
      </c>
      <c r="F36" s="19"/>
      <c r="G36" s="19">
        <v>9</v>
      </c>
      <c r="H36" s="19"/>
      <c r="I36" s="19"/>
      <c r="J36" s="19"/>
      <c r="K36" s="19"/>
      <c r="L36" s="19"/>
      <c r="M36" s="19"/>
      <c r="N36" s="19"/>
      <c r="O36" s="19">
        <v>13</v>
      </c>
      <c r="P36" s="19"/>
      <c r="Q36" s="19"/>
      <c r="R36" s="19"/>
      <c r="S36" s="19"/>
      <c r="T36" s="19"/>
      <c r="U36" s="19"/>
      <c r="V36" s="14">
        <f t="shared" si="0"/>
        <v>33</v>
      </c>
      <c r="X36" s="15">
        <f t="shared" si="1"/>
        <v>3</v>
      </c>
      <c r="Y36" s="15">
        <f t="shared" si="2"/>
        <v>0</v>
      </c>
    </row>
    <row r="37" spans="2:25" s="82" customFormat="1" x14ac:dyDescent="0.25">
      <c r="B37" s="40" t="s">
        <v>537</v>
      </c>
      <c r="C37" s="40" t="s">
        <v>538</v>
      </c>
      <c r="D37" s="41" t="s">
        <v>539</v>
      </c>
      <c r="E37" s="19"/>
      <c r="F37" s="19"/>
      <c r="G37" s="19"/>
      <c r="H37" s="19"/>
      <c r="I37" s="57"/>
      <c r="J37" s="19"/>
      <c r="K37" s="19"/>
      <c r="L37" s="19"/>
      <c r="M37" s="19" t="s">
        <v>518</v>
      </c>
      <c r="N37" s="19">
        <v>5</v>
      </c>
      <c r="O37" s="19">
        <v>9</v>
      </c>
      <c r="P37" s="19">
        <v>10</v>
      </c>
      <c r="Q37" s="19"/>
      <c r="R37" s="19">
        <v>6</v>
      </c>
      <c r="S37" s="19"/>
      <c r="T37" s="19">
        <v>2</v>
      </c>
      <c r="U37" s="19"/>
      <c r="V37" s="14">
        <f t="shared" si="0"/>
        <v>32</v>
      </c>
      <c r="X37" s="82">
        <f t="shared" si="1"/>
        <v>5</v>
      </c>
      <c r="Y37" s="82">
        <f t="shared" si="2"/>
        <v>0</v>
      </c>
    </row>
    <row r="38" spans="2:25" s="82" customFormat="1" x14ac:dyDescent="0.25">
      <c r="B38" s="40" t="s">
        <v>267</v>
      </c>
      <c r="C38" s="40" t="s">
        <v>268</v>
      </c>
      <c r="D38" s="40" t="s">
        <v>269</v>
      </c>
      <c r="E38" s="19"/>
      <c r="F38" s="19"/>
      <c r="G38" s="19">
        <v>14</v>
      </c>
      <c r="H38" s="19"/>
      <c r="I38" s="19"/>
      <c r="J38" s="19"/>
      <c r="K38" s="19"/>
      <c r="L38" s="19"/>
      <c r="M38" s="19">
        <v>0</v>
      </c>
      <c r="N38" s="19">
        <v>13</v>
      </c>
      <c r="O38" s="19"/>
      <c r="P38" s="19"/>
      <c r="Q38" s="19"/>
      <c r="R38" s="19"/>
      <c r="S38" s="19"/>
      <c r="T38" s="19"/>
      <c r="U38" s="19"/>
      <c r="V38" s="14">
        <f t="shared" si="0"/>
        <v>27</v>
      </c>
      <c r="X38" s="82">
        <f t="shared" si="1"/>
        <v>3</v>
      </c>
      <c r="Y38" s="82">
        <f t="shared" si="2"/>
        <v>0</v>
      </c>
    </row>
    <row r="39" spans="2:25" s="82" customFormat="1" x14ac:dyDescent="0.25">
      <c r="B39" s="51" t="s">
        <v>138</v>
      </c>
      <c r="C39" s="51" t="s">
        <v>584</v>
      </c>
      <c r="D39" s="51" t="s">
        <v>136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>
        <v>3</v>
      </c>
      <c r="P39" s="13">
        <v>8</v>
      </c>
      <c r="Q39" s="13">
        <v>16</v>
      </c>
      <c r="R39" s="13"/>
      <c r="S39" s="13"/>
      <c r="T39" s="13"/>
      <c r="U39" s="13"/>
      <c r="V39" s="14">
        <f t="shared" si="0"/>
        <v>27</v>
      </c>
      <c r="X39" s="82">
        <f t="shared" si="1"/>
        <v>3</v>
      </c>
      <c r="Y39" s="82">
        <f t="shared" si="2"/>
        <v>0</v>
      </c>
    </row>
    <row r="40" spans="2:25" s="82" customFormat="1" x14ac:dyDescent="0.25">
      <c r="B40" s="40" t="s">
        <v>373</v>
      </c>
      <c r="C40" s="40" t="s">
        <v>374</v>
      </c>
      <c r="D40" s="41" t="s">
        <v>375</v>
      </c>
      <c r="E40" s="19"/>
      <c r="F40" s="19"/>
      <c r="G40" s="19"/>
      <c r="H40" s="19"/>
      <c r="I40" s="19"/>
      <c r="J40" s="19">
        <v>20</v>
      </c>
      <c r="K40" s="19"/>
      <c r="L40" s="19"/>
      <c r="M40" s="19">
        <v>6</v>
      </c>
      <c r="N40" s="19"/>
      <c r="O40" s="19"/>
      <c r="P40" s="19"/>
      <c r="Q40" s="19"/>
      <c r="R40" s="19"/>
      <c r="S40" s="19"/>
      <c r="T40" s="19"/>
      <c r="U40" s="19"/>
      <c r="V40" s="14">
        <f t="shared" si="0"/>
        <v>26</v>
      </c>
      <c r="X40" s="82">
        <f t="shared" si="1"/>
        <v>2</v>
      </c>
      <c r="Y40" s="82">
        <f t="shared" si="2"/>
        <v>0</v>
      </c>
    </row>
    <row r="41" spans="2:25" s="82" customFormat="1" x14ac:dyDescent="0.25">
      <c r="B41" s="40" t="s">
        <v>373</v>
      </c>
      <c r="C41" s="40" t="s">
        <v>532</v>
      </c>
      <c r="D41" s="49" t="s">
        <v>375</v>
      </c>
      <c r="E41" s="19"/>
      <c r="F41" s="19"/>
      <c r="G41" s="19"/>
      <c r="H41" s="19"/>
      <c r="I41" s="19"/>
      <c r="J41" s="19"/>
      <c r="K41" s="19"/>
      <c r="L41" s="19"/>
      <c r="M41" s="19">
        <v>12</v>
      </c>
      <c r="N41" s="19">
        <v>14</v>
      </c>
      <c r="O41" s="19"/>
      <c r="P41" s="19"/>
      <c r="Q41" s="19"/>
      <c r="R41" s="19"/>
      <c r="S41" s="19"/>
      <c r="T41" s="19"/>
      <c r="U41" s="19"/>
      <c r="V41" s="14">
        <f t="shared" si="0"/>
        <v>26</v>
      </c>
      <c r="X41" s="82">
        <f t="shared" si="1"/>
        <v>2</v>
      </c>
      <c r="Y41" s="82">
        <f t="shared" si="2"/>
        <v>0</v>
      </c>
    </row>
    <row r="42" spans="2:25" x14ac:dyDescent="0.25">
      <c r="B42" s="12" t="s">
        <v>165</v>
      </c>
      <c r="C42" s="12" t="s">
        <v>164</v>
      </c>
      <c r="D42" s="75" t="s">
        <v>163</v>
      </c>
      <c r="E42" s="19">
        <v>8</v>
      </c>
      <c r="F42" s="19"/>
      <c r="G42" s="19"/>
      <c r="H42" s="19"/>
      <c r="I42" s="19"/>
      <c r="J42" s="19"/>
      <c r="K42" s="19"/>
      <c r="L42" s="19"/>
      <c r="M42" s="19">
        <v>0</v>
      </c>
      <c r="N42" s="19"/>
      <c r="O42" s="19"/>
      <c r="P42" s="19"/>
      <c r="Q42" s="19"/>
      <c r="R42" s="19"/>
      <c r="S42" s="19"/>
      <c r="T42" s="19">
        <v>18</v>
      </c>
      <c r="U42" s="19"/>
      <c r="V42" s="14">
        <f t="shared" ref="V42:V73" si="3">SUM(E42:U42)</f>
        <v>26</v>
      </c>
      <c r="X42" s="15">
        <f t="shared" si="1"/>
        <v>3</v>
      </c>
      <c r="Y42" s="15">
        <f t="shared" si="2"/>
        <v>0</v>
      </c>
    </row>
    <row r="43" spans="2:25" s="82" customFormat="1" x14ac:dyDescent="0.25">
      <c r="B43" s="40" t="s">
        <v>298</v>
      </c>
      <c r="C43" s="40" t="s">
        <v>299</v>
      </c>
      <c r="D43" s="49" t="s">
        <v>300</v>
      </c>
      <c r="E43" s="19"/>
      <c r="F43" s="80"/>
      <c r="G43" s="80"/>
      <c r="H43" s="19"/>
      <c r="I43" s="19">
        <v>10</v>
      </c>
      <c r="J43" s="80"/>
      <c r="K43" s="19"/>
      <c r="L43" s="19">
        <v>15</v>
      </c>
      <c r="M43" s="80"/>
      <c r="N43" s="19"/>
      <c r="O43" s="80"/>
      <c r="P43" s="19"/>
      <c r="Q43" s="19"/>
      <c r="R43" s="19"/>
      <c r="S43" s="19"/>
      <c r="T43" s="19"/>
      <c r="U43" s="19"/>
      <c r="V43" s="14">
        <f t="shared" si="3"/>
        <v>25</v>
      </c>
      <c r="X43" s="82">
        <f t="shared" si="1"/>
        <v>2</v>
      </c>
      <c r="Y43" s="82">
        <f t="shared" si="2"/>
        <v>0</v>
      </c>
    </row>
    <row r="44" spans="2:25" s="82" customFormat="1" x14ac:dyDescent="0.25">
      <c r="B44" s="40" t="s">
        <v>188</v>
      </c>
      <c r="C44" s="40" t="s">
        <v>456</v>
      </c>
      <c r="D44" s="49" t="s">
        <v>186</v>
      </c>
      <c r="E44" s="19"/>
      <c r="F44" s="19"/>
      <c r="G44" s="19"/>
      <c r="H44" s="19"/>
      <c r="I44" s="19"/>
      <c r="J44" s="19"/>
      <c r="K44" s="19">
        <v>1</v>
      </c>
      <c r="L44" s="19"/>
      <c r="M44" s="19"/>
      <c r="N44" s="19"/>
      <c r="O44" s="19">
        <v>9</v>
      </c>
      <c r="P44" s="19">
        <v>9</v>
      </c>
      <c r="Q44" s="19"/>
      <c r="R44" s="19"/>
      <c r="S44" s="19"/>
      <c r="T44" s="19">
        <v>5</v>
      </c>
      <c r="U44" s="19"/>
      <c r="V44" s="14">
        <f t="shared" si="3"/>
        <v>24</v>
      </c>
      <c r="X44" s="82">
        <f t="shared" si="1"/>
        <v>4</v>
      </c>
      <c r="Y44" s="82">
        <f t="shared" si="2"/>
        <v>0</v>
      </c>
    </row>
    <row r="45" spans="2:25" s="82" customFormat="1" x14ac:dyDescent="0.25">
      <c r="B45" s="40" t="s">
        <v>264</v>
      </c>
      <c r="C45" s="40" t="s">
        <v>265</v>
      </c>
      <c r="D45" s="49" t="s">
        <v>266</v>
      </c>
      <c r="E45" s="19"/>
      <c r="F45" s="19"/>
      <c r="G45" s="19">
        <v>15</v>
      </c>
      <c r="H45" s="19">
        <v>9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4">
        <f t="shared" si="3"/>
        <v>24</v>
      </c>
      <c r="X45" s="82">
        <f t="shared" si="1"/>
        <v>2</v>
      </c>
      <c r="Y45" s="82">
        <f t="shared" si="2"/>
        <v>0</v>
      </c>
    </row>
    <row r="46" spans="2:25" s="82" customFormat="1" x14ac:dyDescent="0.25">
      <c r="B46" s="40" t="s">
        <v>379</v>
      </c>
      <c r="C46" s="40" t="s">
        <v>396</v>
      </c>
      <c r="D46" s="49" t="s">
        <v>381</v>
      </c>
      <c r="E46" s="19"/>
      <c r="F46" s="19"/>
      <c r="G46" s="19"/>
      <c r="H46" s="19"/>
      <c r="I46" s="19"/>
      <c r="J46" s="19">
        <v>3</v>
      </c>
      <c r="K46" s="19"/>
      <c r="L46" s="19"/>
      <c r="M46" s="19"/>
      <c r="N46" s="19"/>
      <c r="O46" s="19"/>
      <c r="P46" s="19"/>
      <c r="Q46" s="19"/>
      <c r="R46" s="19"/>
      <c r="S46" s="19"/>
      <c r="T46" s="19">
        <v>20</v>
      </c>
      <c r="U46" s="19"/>
      <c r="V46" s="14">
        <f t="shared" si="3"/>
        <v>23</v>
      </c>
      <c r="X46" s="82">
        <f t="shared" si="1"/>
        <v>2</v>
      </c>
      <c r="Y46" s="82">
        <f t="shared" si="2"/>
        <v>0</v>
      </c>
    </row>
    <row r="47" spans="2:25" x14ac:dyDescent="0.25">
      <c r="B47" s="40" t="s">
        <v>70</v>
      </c>
      <c r="C47" s="40" t="s">
        <v>288</v>
      </c>
      <c r="D47" s="49" t="s">
        <v>68</v>
      </c>
      <c r="E47" s="19"/>
      <c r="F47" s="19"/>
      <c r="G47" s="19"/>
      <c r="H47" s="19"/>
      <c r="I47" s="19">
        <v>20</v>
      </c>
      <c r="J47" s="19"/>
      <c r="K47" s="19">
        <v>3</v>
      </c>
      <c r="L47" s="19"/>
      <c r="M47" s="19">
        <v>0</v>
      </c>
      <c r="N47" s="19"/>
      <c r="O47" s="19"/>
      <c r="P47" s="19"/>
      <c r="Q47" s="19"/>
      <c r="R47" s="19"/>
      <c r="S47" s="19"/>
      <c r="T47" s="19"/>
      <c r="U47" s="19"/>
      <c r="V47" s="14">
        <f t="shared" si="3"/>
        <v>23</v>
      </c>
      <c r="X47" s="15">
        <f t="shared" si="1"/>
        <v>3</v>
      </c>
      <c r="Y47" s="15">
        <f t="shared" si="2"/>
        <v>0</v>
      </c>
    </row>
    <row r="48" spans="2:25" x14ac:dyDescent="0.25">
      <c r="B48" s="18" t="s">
        <v>639</v>
      </c>
      <c r="C48" s="18" t="s">
        <v>640</v>
      </c>
      <c r="D48" s="18" t="s">
        <v>133</v>
      </c>
      <c r="E48" s="58"/>
      <c r="F48" s="85"/>
      <c r="G48" s="85"/>
      <c r="H48" s="13"/>
      <c r="I48" s="13"/>
      <c r="J48" s="85"/>
      <c r="K48" s="13"/>
      <c r="L48" s="13"/>
      <c r="M48" s="85"/>
      <c r="N48" s="13"/>
      <c r="O48" s="85"/>
      <c r="P48" s="13"/>
      <c r="Q48" s="13"/>
      <c r="R48" s="13"/>
      <c r="S48" s="13"/>
      <c r="T48" s="13"/>
      <c r="U48" s="13">
        <v>22</v>
      </c>
      <c r="V48" s="14">
        <f t="shared" si="3"/>
        <v>22</v>
      </c>
      <c r="X48" s="15">
        <f t="shared" si="1"/>
        <v>0</v>
      </c>
      <c r="Y48" s="15">
        <f t="shared" si="2"/>
        <v>0</v>
      </c>
    </row>
    <row r="49" spans="2:25" s="82" customFormat="1" x14ac:dyDescent="0.25">
      <c r="B49" s="18" t="s">
        <v>264</v>
      </c>
      <c r="C49" s="18" t="s">
        <v>615</v>
      </c>
      <c r="D49" s="18" t="s">
        <v>266</v>
      </c>
      <c r="E49" s="58"/>
      <c r="F49" s="85"/>
      <c r="G49" s="85"/>
      <c r="H49" s="13"/>
      <c r="I49" s="13"/>
      <c r="J49" s="85"/>
      <c r="K49" s="13"/>
      <c r="L49" s="13"/>
      <c r="M49" s="85"/>
      <c r="N49" s="13"/>
      <c r="O49" s="85"/>
      <c r="P49" s="13"/>
      <c r="Q49" s="13"/>
      <c r="R49" s="13">
        <v>20</v>
      </c>
      <c r="S49" s="13"/>
      <c r="T49" s="13"/>
      <c r="U49" s="13"/>
      <c r="V49" s="60">
        <f t="shared" si="3"/>
        <v>20</v>
      </c>
      <c r="X49" s="82">
        <f t="shared" si="1"/>
        <v>1</v>
      </c>
      <c r="Y49" s="82">
        <f t="shared" si="2"/>
        <v>0</v>
      </c>
    </row>
    <row r="50" spans="2:25" x14ac:dyDescent="0.25">
      <c r="B50" s="40" t="s">
        <v>451</v>
      </c>
      <c r="C50" s="40" t="s">
        <v>452</v>
      </c>
      <c r="D50" s="40" t="s">
        <v>263</v>
      </c>
      <c r="E50" s="19"/>
      <c r="F50" s="80"/>
      <c r="G50" s="80"/>
      <c r="H50" s="19"/>
      <c r="I50" s="19"/>
      <c r="J50" s="80"/>
      <c r="K50" s="19">
        <v>20</v>
      </c>
      <c r="L50" s="19"/>
      <c r="M50" s="80"/>
      <c r="N50" s="19"/>
      <c r="O50" s="80"/>
      <c r="P50" s="19"/>
      <c r="Q50" s="19"/>
      <c r="R50" s="19"/>
      <c r="S50" s="19"/>
      <c r="T50" s="19"/>
      <c r="U50" s="19"/>
      <c r="V50" s="14">
        <f t="shared" si="3"/>
        <v>20</v>
      </c>
      <c r="X50" s="15">
        <f t="shared" si="1"/>
        <v>1</v>
      </c>
      <c r="Y50" s="15">
        <f t="shared" si="2"/>
        <v>0</v>
      </c>
    </row>
    <row r="51" spans="2:25" s="82" customFormat="1" x14ac:dyDescent="0.25">
      <c r="B51" s="18" t="s">
        <v>641</v>
      </c>
      <c r="C51" s="18" t="s">
        <v>642</v>
      </c>
      <c r="D51" s="18" t="s">
        <v>176</v>
      </c>
      <c r="E51" s="58"/>
      <c r="F51" s="85"/>
      <c r="G51" s="85"/>
      <c r="H51" s="13"/>
      <c r="I51" s="13"/>
      <c r="J51" s="85"/>
      <c r="K51" s="13"/>
      <c r="L51" s="13"/>
      <c r="M51" s="85"/>
      <c r="N51" s="13"/>
      <c r="O51" s="85"/>
      <c r="P51" s="13"/>
      <c r="Q51" s="13"/>
      <c r="R51" s="13"/>
      <c r="S51" s="13"/>
      <c r="T51" s="13"/>
      <c r="U51" s="13">
        <v>20</v>
      </c>
      <c r="V51" s="14">
        <f t="shared" si="3"/>
        <v>20</v>
      </c>
      <c r="X51" s="82">
        <f t="shared" si="1"/>
        <v>0</v>
      </c>
      <c r="Y51" s="82">
        <f t="shared" si="2"/>
        <v>0</v>
      </c>
    </row>
    <row r="52" spans="2:25" s="82" customFormat="1" x14ac:dyDescent="0.25">
      <c r="B52" s="40" t="s">
        <v>275</v>
      </c>
      <c r="C52" s="40" t="s">
        <v>276</v>
      </c>
      <c r="D52" s="40" t="s">
        <v>277</v>
      </c>
      <c r="E52" s="19"/>
      <c r="F52" s="19"/>
      <c r="G52" s="19">
        <v>2</v>
      </c>
      <c r="H52" s="19">
        <v>10</v>
      </c>
      <c r="I52" s="19"/>
      <c r="J52" s="19"/>
      <c r="K52" s="19">
        <v>5</v>
      </c>
      <c r="L52" s="19"/>
      <c r="M52" s="19"/>
      <c r="N52" s="19"/>
      <c r="O52" s="19"/>
      <c r="P52" s="19"/>
      <c r="Q52" s="19"/>
      <c r="R52" s="19">
        <v>1</v>
      </c>
      <c r="S52" s="19"/>
      <c r="T52" s="19">
        <v>1</v>
      </c>
      <c r="U52" s="19"/>
      <c r="V52" s="14">
        <f t="shared" si="3"/>
        <v>19</v>
      </c>
      <c r="X52" s="82">
        <f t="shared" si="1"/>
        <v>5</v>
      </c>
      <c r="Y52" s="82">
        <f t="shared" si="2"/>
        <v>0</v>
      </c>
    </row>
    <row r="53" spans="2:25" x14ac:dyDescent="0.25">
      <c r="B53" s="51" t="s">
        <v>172</v>
      </c>
      <c r="C53" s="51" t="s">
        <v>303</v>
      </c>
      <c r="D53" s="51" t="s">
        <v>133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>
        <v>18</v>
      </c>
      <c r="P53" s="13"/>
      <c r="Q53" s="13"/>
      <c r="R53" s="13"/>
      <c r="S53" s="13"/>
      <c r="T53" s="13"/>
      <c r="U53" s="13"/>
      <c r="V53" s="14">
        <f t="shared" si="3"/>
        <v>18</v>
      </c>
      <c r="X53" s="15">
        <f t="shared" si="1"/>
        <v>1</v>
      </c>
      <c r="Y53" s="15">
        <f t="shared" si="2"/>
        <v>0</v>
      </c>
    </row>
    <row r="54" spans="2:25" x14ac:dyDescent="0.25">
      <c r="B54" s="40" t="s">
        <v>204</v>
      </c>
      <c r="C54" s="40" t="s">
        <v>205</v>
      </c>
      <c r="D54" s="40" t="s">
        <v>194</v>
      </c>
      <c r="E54" s="19"/>
      <c r="F54" s="19">
        <v>12</v>
      </c>
      <c r="G54" s="19"/>
      <c r="H54" s="19"/>
      <c r="I54" s="19"/>
      <c r="J54" s="19"/>
      <c r="K54" s="19"/>
      <c r="L54" s="19"/>
      <c r="M54" s="19">
        <v>0</v>
      </c>
      <c r="N54" s="19">
        <v>1</v>
      </c>
      <c r="O54" s="19"/>
      <c r="P54" s="19">
        <v>5</v>
      </c>
      <c r="Q54" s="19"/>
      <c r="R54" s="19"/>
      <c r="S54" s="19"/>
      <c r="T54" s="19"/>
      <c r="U54" s="19"/>
      <c r="V54" s="14">
        <f t="shared" si="3"/>
        <v>18</v>
      </c>
      <c r="X54" s="15">
        <f t="shared" si="1"/>
        <v>4</v>
      </c>
      <c r="Y54" s="15">
        <f t="shared" si="2"/>
        <v>0</v>
      </c>
    </row>
    <row r="55" spans="2:25" x14ac:dyDescent="0.25">
      <c r="B55" s="18" t="s">
        <v>612</v>
      </c>
      <c r="C55" s="18" t="s">
        <v>613</v>
      </c>
      <c r="D55" s="18" t="s">
        <v>614</v>
      </c>
      <c r="E55" s="58"/>
      <c r="F55" s="85"/>
      <c r="G55" s="85"/>
      <c r="H55" s="13"/>
      <c r="I55" s="13"/>
      <c r="J55" s="85"/>
      <c r="K55" s="13"/>
      <c r="L55" s="13"/>
      <c r="M55" s="85"/>
      <c r="N55" s="13"/>
      <c r="O55" s="85"/>
      <c r="P55" s="13"/>
      <c r="Q55" s="13">
        <v>18</v>
      </c>
      <c r="R55" s="13"/>
      <c r="S55" s="13"/>
      <c r="T55" s="13"/>
      <c r="U55" s="13"/>
      <c r="V55" s="60">
        <f t="shared" si="3"/>
        <v>18</v>
      </c>
      <c r="X55" s="15">
        <f t="shared" si="1"/>
        <v>1</v>
      </c>
      <c r="Y55" s="15">
        <f t="shared" si="2"/>
        <v>0</v>
      </c>
    </row>
    <row r="56" spans="2:25" s="82" customFormat="1" x14ac:dyDescent="0.25">
      <c r="B56" s="12" t="s">
        <v>158</v>
      </c>
      <c r="C56" s="12" t="s">
        <v>157</v>
      </c>
      <c r="D56" s="75" t="s">
        <v>71</v>
      </c>
      <c r="E56" s="19">
        <v>5</v>
      </c>
      <c r="F56" s="80"/>
      <c r="G56" s="80"/>
      <c r="H56" s="19"/>
      <c r="I56" s="19"/>
      <c r="J56" s="80"/>
      <c r="K56" s="19">
        <v>13</v>
      </c>
      <c r="L56" s="19"/>
      <c r="M56" s="80"/>
      <c r="N56" s="19"/>
      <c r="O56" s="80"/>
      <c r="P56" s="19"/>
      <c r="Q56" s="19"/>
      <c r="R56" s="19"/>
      <c r="S56" s="19"/>
      <c r="T56" s="19"/>
      <c r="U56" s="19"/>
      <c r="V56" s="14">
        <f t="shared" si="3"/>
        <v>18</v>
      </c>
      <c r="X56" s="82">
        <f t="shared" si="1"/>
        <v>2</v>
      </c>
      <c r="Y56" s="82">
        <f t="shared" si="2"/>
        <v>0</v>
      </c>
    </row>
    <row r="57" spans="2:25" x14ac:dyDescent="0.25">
      <c r="B57" s="51" t="s">
        <v>619</v>
      </c>
      <c r="C57" s="51" t="s">
        <v>620</v>
      </c>
      <c r="D57" s="51" t="s">
        <v>621</v>
      </c>
      <c r="E57" s="58"/>
      <c r="F57" s="85"/>
      <c r="G57" s="85"/>
      <c r="H57" s="13"/>
      <c r="I57" s="13"/>
      <c r="J57" s="85"/>
      <c r="K57" s="13"/>
      <c r="L57" s="13"/>
      <c r="M57" s="85"/>
      <c r="N57" s="13"/>
      <c r="O57" s="85"/>
      <c r="P57" s="13"/>
      <c r="Q57" s="13"/>
      <c r="R57" s="13">
        <v>8</v>
      </c>
      <c r="S57" s="13"/>
      <c r="T57" s="13">
        <v>3</v>
      </c>
      <c r="U57" s="13">
        <v>7</v>
      </c>
      <c r="V57" s="60">
        <f t="shared" si="3"/>
        <v>18</v>
      </c>
      <c r="X57" s="15">
        <f t="shared" si="1"/>
        <v>2</v>
      </c>
      <c r="Y57" s="15">
        <f t="shared" si="2"/>
        <v>0</v>
      </c>
    </row>
    <row r="58" spans="2:25" s="82" customFormat="1" x14ac:dyDescent="0.25">
      <c r="B58" s="12" t="s">
        <v>148</v>
      </c>
      <c r="C58" s="12" t="s">
        <v>147</v>
      </c>
      <c r="D58" s="75" t="s">
        <v>146</v>
      </c>
      <c r="E58" s="19">
        <v>1</v>
      </c>
      <c r="F58" s="80"/>
      <c r="G58" s="80"/>
      <c r="H58" s="19"/>
      <c r="I58" s="19"/>
      <c r="J58" s="80"/>
      <c r="K58" s="19">
        <v>16</v>
      </c>
      <c r="L58" s="19"/>
      <c r="M58" s="80"/>
      <c r="N58" s="19"/>
      <c r="O58" s="80"/>
      <c r="P58" s="19"/>
      <c r="Q58" s="19"/>
      <c r="R58" s="19"/>
      <c r="S58" s="19"/>
      <c r="T58" s="19"/>
      <c r="U58" s="19"/>
      <c r="V58" s="14">
        <f t="shared" si="3"/>
        <v>17</v>
      </c>
      <c r="X58" s="82">
        <f t="shared" si="1"/>
        <v>2</v>
      </c>
      <c r="Y58" s="82">
        <f t="shared" si="2"/>
        <v>0</v>
      </c>
    </row>
    <row r="59" spans="2:25" x14ac:dyDescent="0.25">
      <c r="B59" s="40" t="s">
        <v>379</v>
      </c>
      <c r="C59" s="40" t="s">
        <v>380</v>
      </c>
      <c r="D59" s="49" t="s">
        <v>381</v>
      </c>
      <c r="E59" s="19"/>
      <c r="F59" s="19"/>
      <c r="G59" s="19"/>
      <c r="H59" s="19"/>
      <c r="I59" s="19"/>
      <c r="J59" s="19">
        <v>16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4">
        <f t="shared" si="3"/>
        <v>16</v>
      </c>
      <c r="X59" s="15">
        <f t="shared" si="1"/>
        <v>1</v>
      </c>
      <c r="Y59" s="15">
        <f t="shared" si="2"/>
        <v>0</v>
      </c>
    </row>
    <row r="60" spans="2:25" x14ac:dyDescent="0.25">
      <c r="B60" s="40" t="s">
        <v>457</v>
      </c>
      <c r="C60" s="40" t="s">
        <v>458</v>
      </c>
      <c r="D60" s="49" t="s">
        <v>294</v>
      </c>
      <c r="E60" s="19"/>
      <c r="F60" s="80"/>
      <c r="G60" s="80"/>
      <c r="H60" s="19"/>
      <c r="I60" s="19"/>
      <c r="J60" s="80"/>
      <c r="K60" s="19"/>
      <c r="L60" s="19">
        <v>16</v>
      </c>
      <c r="M60" s="80"/>
      <c r="N60" s="19"/>
      <c r="O60" s="80"/>
      <c r="P60" s="19"/>
      <c r="Q60" s="19"/>
      <c r="R60" s="19"/>
      <c r="S60" s="19"/>
      <c r="T60" s="19"/>
      <c r="U60" s="19"/>
      <c r="V60" s="14">
        <f t="shared" si="3"/>
        <v>16</v>
      </c>
      <c r="X60" s="15">
        <f t="shared" si="1"/>
        <v>1</v>
      </c>
      <c r="Y60" s="15">
        <f t="shared" si="2"/>
        <v>0</v>
      </c>
    </row>
    <row r="61" spans="2:25" x14ac:dyDescent="0.25">
      <c r="B61" s="40" t="s">
        <v>198</v>
      </c>
      <c r="C61" s="40" t="s">
        <v>199</v>
      </c>
      <c r="D61" s="40" t="s">
        <v>200</v>
      </c>
      <c r="E61" s="19"/>
      <c r="F61" s="19">
        <v>15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4">
        <f t="shared" si="3"/>
        <v>15</v>
      </c>
      <c r="X61" s="15">
        <f t="shared" si="1"/>
        <v>1</v>
      </c>
      <c r="Y61" s="15">
        <f t="shared" si="2"/>
        <v>0</v>
      </c>
    </row>
    <row r="62" spans="2:25" s="82" customFormat="1" x14ac:dyDescent="0.25">
      <c r="B62" s="40" t="s">
        <v>295</v>
      </c>
      <c r="C62" s="40" t="s">
        <v>296</v>
      </c>
      <c r="D62" s="49" t="s">
        <v>80</v>
      </c>
      <c r="E62" s="19"/>
      <c r="F62" s="80"/>
      <c r="G62" s="80"/>
      <c r="H62" s="19"/>
      <c r="I62" s="19">
        <v>15</v>
      </c>
      <c r="J62" s="80"/>
      <c r="K62" s="19"/>
      <c r="L62" s="19"/>
      <c r="M62" s="80"/>
      <c r="N62" s="19"/>
      <c r="O62" s="80"/>
      <c r="P62" s="19"/>
      <c r="Q62" s="19"/>
      <c r="R62" s="19"/>
      <c r="S62" s="19"/>
      <c r="T62" s="19"/>
      <c r="U62" s="19"/>
      <c r="V62" s="14">
        <f t="shared" si="3"/>
        <v>15</v>
      </c>
      <c r="X62" s="82">
        <f t="shared" si="1"/>
        <v>1</v>
      </c>
      <c r="Y62" s="82">
        <f t="shared" si="2"/>
        <v>0</v>
      </c>
    </row>
    <row r="63" spans="2:25" s="82" customFormat="1" x14ac:dyDescent="0.25">
      <c r="B63" s="51" t="s">
        <v>371</v>
      </c>
      <c r="C63" s="51" t="s">
        <v>372</v>
      </c>
      <c r="D63" s="18" t="s">
        <v>327</v>
      </c>
      <c r="E63" s="58"/>
      <c r="F63" s="85"/>
      <c r="G63" s="85"/>
      <c r="H63" s="13"/>
      <c r="I63" s="13"/>
      <c r="J63" s="85"/>
      <c r="K63" s="13"/>
      <c r="L63" s="13"/>
      <c r="M63" s="85"/>
      <c r="N63" s="13"/>
      <c r="O63" s="85"/>
      <c r="P63" s="13"/>
      <c r="Q63" s="13"/>
      <c r="R63" s="13"/>
      <c r="S63" s="13"/>
      <c r="T63" s="13"/>
      <c r="U63" s="13">
        <v>15</v>
      </c>
      <c r="V63" s="14">
        <f t="shared" si="3"/>
        <v>15</v>
      </c>
      <c r="X63" s="82">
        <f t="shared" si="1"/>
        <v>0</v>
      </c>
      <c r="Y63" s="82">
        <f t="shared" si="2"/>
        <v>0</v>
      </c>
    </row>
    <row r="64" spans="2:25" x14ac:dyDescent="0.25">
      <c r="B64" s="51" t="s">
        <v>597</v>
      </c>
      <c r="C64" s="51" t="s">
        <v>598</v>
      </c>
      <c r="D64" s="51" t="s">
        <v>77</v>
      </c>
      <c r="E64" s="58"/>
      <c r="F64" s="85"/>
      <c r="G64" s="85"/>
      <c r="H64" s="13"/>
      <c r="I64" s="13"/>
      <c r="J64" s="85"/>
      <c r="K64" s="13"/>
      <c r="L64" s="13"/>
      <c r="M64" s="85"/>
      <c r="N64" s="13"/>
      <c r="O64" s="85"/>
      <c r="P64" s="13">
        <v>14</v>
      </c>
      <c r="Q64" s="13"/>
      <c r="R64" s="13"/>
      <c r="S64" s="13"/>
      <c r="T64" s="13"/>
      <c r="U64" s="13"/>
      <c r="V64" s="60">
        <f t="shared" si="3"/>
        <v>14</v>
      </c>
      <c r="X64" s="15">
        <f t="shared" si="1"/>
        <v>1</v>
      </c>
      <c r="Y64" s="15">
        <f t="shared" si="2"/>
        <v>0</v>
      </c>
    </row>
    <row r="65" spans="2:25" s="82" customFormat="1" x14ac:dyDescent="0.25">
      <c r="B65" s="12" t="s">
        <v>180</v>
      </c>
      <c r="C65" s="12" t="s">
        <v>179</v>
      </c>
      <c r="D65" s="75" t="s">
        <v>176</v>
      </c>
      <c r="E65" s="19">
        <v>14</v>
      </c>
      <c r="F65" s="80"/>
      <c r="G65" s="80"/>
      <c r="H65" s="19"/>
      <c r="I65" s="19"/>
      <c r="J65" s="80"/>
      <c r="K65" s="19"/>
      <c r="L65" s="19"/>
      <c r="M65" s="80"/>
      <c r="N65" s="19"/>
      <c r="O65" s="80"/>
      <c r="P65" s="19"/>
      <c r="Q65" s="19"/>
      <c r="R65" s="19"/>
      <c r="S65" s="19"/>
      <c r="T65" s="19"/>
      <c r="U65" s="19"/>
      <c r="V65" s="14">
        <f t="shared" si="3"/>
        <v>14</v>
      </c>
      <c r="X65" s="82">
        <f t="shared" si="1"/>
        <v>1</v>
      </c>
      <c r="Y65" s="82">
        <f t="shared" si="2"/>
        <v>0</v>
      </c>
    </row>
    <row r="66" spans="2:25" x14ac:dyDescent="0.25">
      <c r="B66" s="18" t="s">
        <v>643</v>
      </c>
      <c r="C66" s="18" t="s">
        <v>644</v>
      </c>
      <c r="D66" s="18" t="s">
        <v>327</v>
      </c>
      <c r="E66" s="58"/>
      <c r="F66" s="85"/>
      <c r="G66" s="85"/>
      <c r="H66" s="13"/>
      <c r="I66" s="13"/>
      <c r="J66" s="85"/>
      <c r="K66" s="13"/>
      <c r="L66" s="13"/>
      <c r="M66" s="85"/>
      <c r="N66" s="13"/>
      <c r="O66" s="85"/>
      <c r="P66" s="13"/>
      <c r="Q66" s="13"/>
      <c r="R66" s="13"/>
      <c r="S66" s="13"/>
      <c r="T66" s="13"/>
      <c r="U66" s="13">
        <v>14</v>
      </c>
      <c r="V66" s="14">
        <f t="shared" si="3"/>
        <v>14</v>
      </c>
      <c r="X66" s="15">
        <f t="shared" si="1"/>
        <v>0</v>
      </c>
      <c r="Y66" s="15">
        <f t="shared" si="2"/>
        <v>0</v>
      </c>
    </row>
    <row r="67" spans="2:25" s="82" customFormat="1" x14ac:dyDescent="0.25">
      <c r="B67" s="40" t="s">
        <v>264</v>
      </c>
      <c r="C67" s="40" t="s">
        <v>546</v>
      </c>
      <c r="D67" s="49" t="s">
        <v>266</v>
      </c>
      <c r="E67" s="19"/>
      <c r="F67" s="19"/>
      <c r="G67" s="19"/>
      <c r="H67" s="19"/>
      <c r="I67" s="19"/>
      <c r="J67" s="19"/>
      <c r="K67" s="19"/>
      <c r="L67" s="19"/>
      <c r="M67" s="19">
        <v>0</v>
      </c>
      <c r="N67" s="19"/>
      <c r="O67" s="19"/>
      <c r="P67" s="19"/>
      <c r="Q67" s="19"/>
      <c r="R67" s="19">
        <v>13</v>
      </c>
      <c r="S67" s="19"/>
      <c r="T67" s="19"/>
      <c r="U67" s="19"/>
      <c r="V67" s="14">
        <f t="shared" si="3"/>
        <v>13</v>
      </c>
      <c r="X67" s="82">
        <f t="shared" si="1"/>
        <v>2</v>
      </c>
      <c r="Y67" s="82">
        <f t="shared" si="2"/>
        <v>0</v>
      </c>
    </row>
    <row r="68" spans="2:25" s="82" customFormat="1" x14ac:dyDescent="0.25">
      <c r="B68" s="40" t="s">
        <v>382</v>
      </c>
      <c r="C68" s="40" t="s">
        <v>383</v>
      </c>
      <c r="D68" s="40" t="s">
        <v>130</v>
      </c>
      <c r="E68" s="19"/>
      <c r="F68" s="19"/>
      <c r="G68" s="19"/>
      <c r="H68" s="19"/>
      <c r="I68" s="19"/>
      <c r="J68" s="19">
        <v>13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4">
        <f t="shared" si="3"/>
        <v>13</v>
      </c>
      <c r="X68" s="82">
        <f t="shared" si="1"/>
        <v>1</v>
      </c>
      <c r="Y68" s="82">
        <f t="shared" si="2"/>
        <v>0</v>
      </c>
    </row>
    <row r="69" spans="2:25" x14ac:dyDescent="0.25">
      <c r="B69" s="40" t="s">
        <v>459</v>
      </c>
      <c r="C69" s="40" t="s">
        <v>460</v>
      </c>
      <c r="D69" s="49" t="s">
        <v>291</v>
      </c>
      <c r="E69" s="19"/>
      <c r="F69" s="80"/>
      <c r="G69" s="80"/>
      <c r="H69" s="19"/>
      <c r="I69" s="19"/>
      <c r="J69" s="80"/>
      <c r="K69" s="19"/>
      <c r="L69" s="19">
        <v>13</v>
      </c>
      <c r="M69" s="80"/>
      <c r="N69" s="19"/>
      <c r="O69" s="80"/>
      <c r="P69" s="19"/>
      <c r="Q69" s="19"/>
      <c r="R69" s="19"/>
      <c r="S69" s="19"/>
      <c r="T69" s="19"/>
      <c r="U69" s="19"/>
      <c r="V69" s="14">
        <f t="shared" si="3"/>
        <v>13</v>
      </c>
      <c r="X69" s="15">
        <f t="shared" si="1"/>
        <v>1</v>
      </c>
      <c r="Y69" s="15">
        <f t="shared" si="2"/>
        <v>0</v>
      </c>
    </row>
    <row r="70" spans="2:25" x14ac:dyDescent="0.25">
      <c r="B70" s="40" t="s">
        <v>543</v>
      </c>
      <c r="C70" s="40" t="s">
        <v>544</v>
      </c>
      <c r="D70" s="40" t="s">
        <v>119</v>
      </c>
      <c r="E70" s="19"/>
      <c r="F70" s="19"/>
      <c r="G70" s="19"/>
      <c r="H70" s="19"/>
      <c r="I70" s="19"/>
      <c r="J70" s="19"/>
      <c r="K70" s="19"/>
      <c r="L70" s="19"/>
      <c r="M70" s="19">
        <v>0</v>
      </c>
      <c r="N70" s="19"/>
      <c r="O70" s="19"/>
      <c r="P70" s="19"/>
      <c r="Q70" s="19"/>
      <c r="R70" s="19"/>
      <c r="S70" s="19"/>
      <c r="T70" s="19">
        <v>13</v>
      </c>
      <c r="U70" s="19"/>
      <c r="V70" s="14">
        <f t="shared" si="3"/>
        <v>13</v>
      </c>
      <c r="X70" s="15">
        <f t="shared" si="1"/>
        <v>2</v>
      </c>
      <c r="Y70" s="15">
        <f t="shared" si="2"/>
        <v>0</v>
      </c>
    </row>
    <row r="71" spans="2:25" s="82" customFormat="1" x14ac:dyDescent="0.25">
      <c r="B71" s="40" t="s">
        <v>192</v>
      </c>
      <c r="C71" s="40" t="s">
        <v>297</v>
      </c>
      <c r="D71" s="49" t="s">
        <v>194</v>
      </c>
      <c r="E71" s="19"/>
      <c r="F71" s="80"/>
      <c r="G71" s="80"/>
      <c r="H71" s="19"/>
      <c r="I71" s="19">
        <v>13</v>
      </c>
      <c r="J71" s="80"/>
      <c r="K71" s="19"/>
      <c r="L71" s="19"/>
      <c r="M71" s="80"/>
      <c r="N71" s="19"/>
      <c r="O71" s="80"/>
      <c r="P71" s="19"/>
      <c r="Q71" s="19"/>
      <c r="R71" s="19"/>
      <c r="S71" s="19"/>
      <c r="T71" s="19"/>
      <c r="U71" s="19"/>
      <c r="V71" s="14">
        <f t="shared" si="3"/>
        <v>13</v>
      </c>
      <c r="X71" s="82">
        <f t="shared" si="1"/>
        <v>1</v>
      </c>
      <c r="Y71" s="82">
        <f t="shared" si="2"/>
        <v>0</v>
      </c>
    </row>
    <row r="72" spans="2:25" s="82" customFormat="1" x14ac:dyDescent="0.25">
      <c r="B72" s="40" t="s">
        <v>397</v>
      </c>
      <c r="C72" s="40" t="s">
        <v>398</v>
      </c>
      <c r="D72" s="41" t="s">
        <v>327</v>
      </c>
      <c r="E72" s="19"/>
      <c r="F72" s="19"/>
      <c r="G72" s="19"/>
      <c r="H72" s="19"/>
      <c r="I72" s="19"/>
      <c r="J72" s="19">
        <v>3</v>
      </c>
      <c r="K72" s="19">
        <v>10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4">
        <f t="shared" si="3"/>
        <v>13</v>
      </c>
      <c r="X72" s="82">
        <f t="shared" si="1"/>
        <v>2</v>
      </c>
      <c r="Y72" s="82">
        <f t="shared" si="2"/>
        <v>0</v>
      </c>
    </row>
    <row r="73" spans="2:25" s="82" customFormat="1" x14ac:dyDescent="0.25">
      <c r="B73" s="51" t="s">
        <v>579</v>
      </c>
      <c r="C73" s="51" t="s">
        <v>580</v>
      </c>
      <c r="D73" s="51" t="s">
        <v>77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>
        <v>12</v>
      </c>
      <c r="P73" s="13"/>
      <c r="Q73" s="13"/>
      <c r="R73" s="13"/>
      <c r="S73" s="13"/>
      <c r="T73" s="13"/>
      <c r="U73" s="13"/>
      <c r="V73" s="14">
        <f t="shared" si="3"/>
        <v>12</v>
      </c>
      <c r="X73" s="82">
        <f t="shared" si="1"/>
        <v>1</v>
      </c>
      <c r="Y73" s="82">
        <f t="shared" si="2"/>
        <v>0</v>
      </c>
    </row>
    <row r="74" spans="2:25" s="82" customFormat="1" x14ac:dyDescent="0.25">
      <c r="B74" s="12" t="s">
        <v>154</v>
      </c>
      <c r="C74" s="12" t="s">
        <v>153</v>
      </c>
      <c r="D74" s="75" t="s">
        <v>152</v>
      </c>
      <c r="E74" s="19">
        <v>3</v>
      </c>
      <c r="F74" s="80"/>
      <c r="G74" s="80"/>
      <c r="H74" s="19"/>
      <c r="I74" s="19"/>
      <c r="J74" s="80"/>
      <c r="K74" s="19"/>
      <c r="L74" s="19"/>
      <c r="M74" s="80"/>
      <c r="N74" s="19"/>
      <c r="O74" s="80"/>
      <c r="P74" s="19"/>
      <c r="Q74" s="19"/>
      <c r="R74" s="19"/>
      <c r="S74" s="19"/>
      <c r="T74" s="19">
        <v>9</v>
      </c>
      <c r="U74" s="19"/>
      <c r="V74" s="14">
        <f t="shared" ref="V74:V105" si="4">SUM(E74:U74)</f>
        <v>12</v>
      </c>
      <c r="X74" s="82">
        <f t="shared" si="1"/>
        <v>2</v>
      </c>
      <c r="Y74" s="82">
        <f t="shared" si="2"/>
        <v>0</v>
      </c>
    </row>
    <row r="75" spans="2:25" s="82" customFormat="1" x14ac:dyDescent="0.25">
      <c r="B75" s="40" t="s">
        <v>148</v>
      </c>
      <c r="C75" s="40" t="s">
        <v>453</v>
      </c>
      <c r="D75" s="49" t="s">
        <v>146</v>
      </c>
      <c r="E75" s="19"/>
      <c r="F75" s="80"/>
      <c r="G75" s="80"/>
      <c r="H75" s="19"/>
      <c r="I75" s="19"/>
      <c r="J75" s="80"/>
      <c r="K75" s="19">
        <v>12</v>
      </c>
      <c r="L75" s="19"/>
      <c r="M75" s="80"/>
      <c r="N75" s="19"/>
      <c r="O75" s="80"/>
      <c r="P75" s="19"/>
      <c r="Q75" s="19"/>
      <c r="R75" s="19"/>
      <c r="S75" s="19"/>
      <c r="T75" s="19"/>
      <c r="U75" s="19"/>
      <c r="V75" s="14">
        <f t="shared" si="4"/>
        <v>12</v>
      </c>
      <c r="X75" s="82">
        <f t="shared" ref="X75:X114" si="5">COUNT(E75:T75)</f>
        <v>1</v>
      </c>
      <c r="Y75" s="82">
        <f t="shared" ref="Y75:Y114" si="6">IF(X75&gt;5,"  huom",0)</f>
        <v>0</v>
      </c>
    </row>
    <row r="76" spans="2:25" x14ac:dyDescent="0.25">
      <c r="B76" s="40" t="s">
        <v>392</v>
      </c>
      <c r="C76" s="40" t="s">
        <v>393</v>
      </c>
      <c r="D76" s="49" t="s">
        <v>394</v>
      </c>
      <c r="E76" s="19"/>
      <c r="F76" s="19"/>
      <c r="G76" s="19"/>
      <c r="H76" s="19"/>
      <c r="I76" s="19"/>
      <c r="J76" s="19">
        <v>6</v>
      </c>
      <c r="K76" s="19"/>
      <c r="L76" s="19"/>
      <c r="M76" s="19"/>
      <c r="N76" s="19"/>
      <c r="O76" s="19">
        <v>6</v>
      </c>
      <c r="P76" s="19"/>
      <c r="Q76" s="19"/>
      <c r="R76" s="19"/>
      <c r="S76" s="19"/>
      <c r="T76" s="19"/>
      <c r="U76" s="19"/>
      <c r="V76" s="14">
        <f t="shared" si="4"/>
        <v>12</v>
      </c>
      <c r="X76" s="15">
        <f t="shared" si="5"/>
        <v>2</v>
      </c>
      <c r="Y76" s="15">
        <f t="shared" si="6"/>
        <v>0</v>
      </c>
    </row>
    <row r="77" spans="2:25" x14ac:dyDescent="0.25">
      <c r="B77" s="40" t="s">
        <v>282</v>
      </c>
      <c r="C77" s="40" t="s">
        <v>283</v>
      </c>
      <c r="D77" s="49" t="s">
        <v>284</v>
      </c>
      <c r="E77" s="19"/>
      <c r="F77" s="19"/>
      <c r="G77" s="19">
        <v>0</v>
      </c>
      <c r="H77" s="19">
        <v>12</v>
      </c>
      <c r="I77" s="19"/>
      <c r="J77" s="19"/>
      <c r="K77" s="19"/>
      <c r="L77" s="19"/>
      <c r="M77" s="19">
        <v>0</v>
      </c>
      <c r="N77" s="19"/>
      <c r="O77" s="19"/>
      <c r="P77" s="19"/>
      <c r="Q77" s="19"/>
      <c r="R77" s="19"/>
      <c r="S77" s="19"/>
      <c r="T77" s="19"/>
      <c r="U77" s="19"/>
      <c r="V77" s="14">
        <f t="shared" si="4"/>
        <v>12</v>
      </c>
      <c r="X77" s="15">
        <f t="shared" si="5"/>
        <v>3</v>
      </c>
      <c r="Y77" s="15">
        <f t="shared" si="6"/>
        <v>0</v>
      </c>
    </row>
    <row r="78" spans="2:25" s="82" customFormat="1" x14ac:dyDescent="0.25">
      <c r="B78" s="18" t="s">
        <v>371</v>
      </c>
      <c r="C78" s="18" t="s">
        <v>645</v>
      </c>
      <c r="D78" s="18" t="s">
        <v>327</v>
      </c>
      <c r="E78" s="58"/>
      <c r="F78" s="85"/>
      <c r="G78" s="85"/>
      <c r="H78" s="13"/>
      <c r="I78" s="13"/>
      <c r="J78" s="85"/>
      <c r="K78" s="13"/>
      <c r="L78" s="13"/>
      <c r="M78" s="85"/>
      <c r="N78" s="13"/>
      <c r="O78" s="85"/>
      <c r="P78" s="13"/>
      <c r="Q78" s="13"/>
      <c r="R78" s="13"/>
      <c r="S78" s="13"/>
      <c r="T78" s="13"/>
      <c r="U78" s="13">
        <v>12</v>
      </c>
      <c r="V78" s="14">
        <f t="shared" si="4"/>
        <v>12</v>
      </c>
      <c r="X78" s="82">
        <f t="shared" si="5"/>
        <v>0</v>
      </c>
      <c r="Y78" s="82">
        <f t="shared" si="6"/>
        <v>0</v>
      </c>
    </row>
    <row r="79" spans="2:25" x14ac:dyDescent="0.25">
      <c r="B79" s="12" t="s">
        <v>168</v>
      </c>
      <c r="C79" s="12" t="s">
        <v>167</v>
      </c>
      <c r="D79" s="75" t="s">
        <v>166</v>
      </c>
      <c r="E79" s="19">
        <v>9</v>
      </c>
      <c r="F79" s="19"/>
      <c r="G79" s="19">
        <v>1</v>
      </c>
      <c r="H79" s="19"/>
      <c r="I79" s="19"/>
      <c r="J79" s="19"/>
      <c r="K79" s="19"/>
      <c r="L79" s="19"/>
      <c r="M79" s="19">
        <v>1</v>
      </c>
      <c r="N79" s="19"/>
      <c r="O79" s="19"/>
      <c r="P79" s="19"/>
      <c r="Q79" s="19"/>
      <c r="R79" s="19"/>
      <c r="S79" s="19"/>
      <c r="T79" s="19"/>
      <c r="U79" s="19"/>
      <c r="V79" s="14">
        <f t="shared" si="4"/>
        <v>11</v>
      </c>
      <c r="X79" s="15">
        <f t="shared" si="5"/>
        <v>3</v>
      </c>
      <c r="Y79" s="15">
        <f t="shared" si="6"/>
        <v>0</v>
      </c>
    </row>
    <row r="80" spans="2:25" s="82" customFormat="1" x14ac:dyDescent="0.25">
      <c r="B80" s="40" t="s">
        <v>540</v>
      </c>
      <c r="C80" s="40" t="s">
        <v>541</v>
      </c>
      <c r="D80" s="40" t="s">
        <v>542</v>
      </c>
      <c r="E80" s="19"/>
      <c r="F80" s="19"/>
      <c r="G80" s="19"/>
      <c r="H80" s="19"/>
      <c r="I80" s="19"/>
      <c r="J80" s="19"/>
      <c r="K80" s="19"/>
      <c r="L80" s="19"/>
      <c r="M80" s="19">
        <v>0</v>
      </c>
      <c r="N80" s="19"/>
      <c r="O80" s="19"/>
      <c r="P80" s="19"/>
      <c r="Q80" s="19"/>
      <c r="R80" s="19"/>
      <c r="S80" s="19"/>
      <c r="T80" s="19">
        <v>11</v>
      </c>
      <c r="U80" s="19"/>
      <c r="V80" s="14">
        <f t="shared" si="4"/>
        <v>11</v>
      </c>
      <c r="X80" s="82">
        <f t="shared" si="5"/>
        <v>2</v>
      </c>
      <c r="Y80" s="82">
        <f t="shared" si="6"/>
        <v>0</v>
      </c>
    </row>
    <row r="81" spans="2:25" x14ac:dyDescent="0.25">
      <c r="B81" s="40" t="s">
        <v>386</v>
      </c>
      <c r="C81" s="40" t="s">
        <v>387</v>
      </c>
      <c r="D81" s="40" t="s">
        <v>388</v>
      </c>
      <c r="E81" s="19"/>
      <c r="F81" s="19"/>
      <c r="G81" s="19"/>
      <c r="H81" s="19"/>
      <c r="I81" s="19"/>
      <c r="J81" s="19">
        <v>11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4">
        <f t="shared" si="4"/>
        <v>11</v>
      </c>
      <c r="X81" s="15">
        <f t="shared" si="5"/>
        <v>1</v>
      </c>
      <c r="Y81" s="15">
        <f t="shared" si="6"/>
        <v>0</v>
      </c>
    </row>
    <row r="82" spans="2:25" x14ac:dyDescent="0.25">
      <c r="B82" s="40" t="s">
        <v>221</v>
      </c>
      <c r="C82" s="40" t="s">
        <v>222</v>
      </c>
      <c r="D82" s="40" t="s">
        <v>197</v>
      </c>
      <c r="E82" s="19"/>
      <c r="F82" s="80"/>
      <c r="G82" s="80"/>
      <c r="H82" s="19"/>
      <c r="I82" s="57">
        <v>11</v>
      </c>
      <c r="J82" s="80"/>
      <c r="K82" s="19"/>
      <c r="L82" s="19"/>
      <c r="M82" s="80"/>
      <c r="N82" s="19"/>
      <c r="O82" s="80"/>
      <c r="P82" s="19"/>
      <c r="Q82" s="19"/>
      <c r="R82" s="19"/>
      <c r="S82" s="19"/>
      <c r="T82" s="19"/>
      <c r="U82" s="19"/>
      <c r="V82" s="14">
        <f t="shared" si="4"/>
        <v>11</v>
      </c>
      <c r="X82" s="15">
        <f t="shared" si="5"/>
        <v>1</v>
      </c>
      <c r="Y82" s="15">
        <f t="shared" si="6"/>
        <v>0</v>
      </c>
    </row>
    <row r="83" spans="2:25" x14ac:dyDescent="0.25">
      <c r="B83" s="40" t="s">
        <v>206</v>
      </c>
      <c r="C83" s="40" t="s">
        <v>207</v>
      </c>
      <c r="D83" s="40" t="s">
        <v>208</v>
      </c>
      <c r="E83" s="19"/>
      <c r="F83" s="19">
        <v>11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4">
        <f t="shared" si="4"/>
        <v>11</v>
      </c>
      <c r="X83" s="15">
        <f t="shared" si="5"/>
        <v>1</v>
      </c>
      <c r="Y83" s="15">
        <f t="shared" si="6"/>
        <v>0</v>
      </c>
    </row>
    <row r="84" spans="2:25" x14ac:dyDescent="0.25">
      <c r="B84" s="40" t="s">
        <v>301</v>
      </c>
      <c r="C84" s="40" t="s">
        <v>302</v>
      </c>
      <c r="D84" s="49" t="s">
        <v>214</v>
      </c>
      <c r="E84" s="19"/>
      <c r="F84" s="80"/>
      <c r="G84" s="80"/>
      <c r="H84" s="19"/>
      <c r="I84" s="19">
        <v>9</v>
      </c>
      <c r="J84" s="80"/>
      <c r="K84" s="19"/>
      <c r="L84" s="19"/>
      <c r="M84" s="80"/>
      <c r="N84" s="19"/>
      <c r="O84" s="80"/>
      <c r="P84" s="19"/>
      <c r="Q84" s="19"/>
      <c r="R84" s="19"/>
      <c r="S84" s="19"/>
      <c r="T84" s="19"/>
      <c r="U84" s="19"/>
      <c r="V84" s="14">
        <f t="shared" si="4"/>
        <v>9</v>
      </c>
      <c r="X84" s="15">
        <f t="shared" si="5"/>
        <v>1</v>
      </c>
      <c r="Y84" s="15">
        <f t="shared" si="6"/>
        <v>0</v>
      </c>
    </row>
    <row r="85" spans="2:25" s="82" customFormat="1" x14ac:dyDescent="0.25">
      <c r="B85" s="18" t="s">
        <v>641</v>
      </c>
      <c r="C85" s="18" t="s">
        <v>646</v>
      </c>
      <c r="D85" s="18" t="s">
        <v>176</v>
      </c>
      <c r="E85" s="58"/>
      <c r="F85" s="85"/>
      <c r="G85" s="85"/>
      <c r="H85" s="13"/>
      <c r="I85" s="13"/>
      <c r="J85" s="85"/>
      <c r="K85" s="13"/>
      <c r="L85" s="13"/>
      <c r="M85" s="85"/>
      <c r="N85" s="13"/>
      <c r="O85" s="85"/>
      <c r="P85" s="13"/>
      <c r="Q85" s="13"/>
      <c r="R85" s="13"/>
      <c r="S85" s="13"/>
      <c r="T85" s="13"/>
      <c r="U85" s="13">
        <v>9</v>
      </c>
      <c r="V85" s="14">
        <f t="shared" si="4"/>
        <v>9</v>
      </c>
      <c r="X85" s="82">
        <f t="shared" si="5"/>
        <v>0</v>
      </c>
      <c r="Y85" s="82">
        <f t="shared" si="6"/>
        <v>0</v>
      </c>
    </row>
    <row r="86" spans="2:25" x14ac:dyDescent="0.25">
      <c r="B86" s="40" t="s">
        <v>373</v>
      </c>
      <c r="C86" s="40" t="s">
        <v>389</v>
      </c>
      <c r="D86" s="40" t="s">
        <v>375</v>
      </c>
      <c r="E86" s="19"/>
      <c r="F86" s="19"/>
      <c r="G86" s="19"/>
      <c r="H86" s="19"/>
      <c r="I86" s="19"/>
      <c r="J86" s="19">
        <v>8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4">
        <f t="shared" si="4"/>
        <v>8</v>
      </c>
      <c r="X86" s="15">
        <f t="shared" si="5"/>
        <v>1</v>
      </c>
      <c r="Y86" s="15">
        <f t="shared" si="6"/>
        <v>0</v>
      </c>
    </row>
    <row r="87" spans="2:25" s="82" customFormat="1" x14ac:dyDescent="0.25">
      <c r="B87" s="18" t="s">
        <v>631</v>
      </c>
      <c r="C87" s="18" t="s">
        <v>632</v>
      </c>
      <c r="D87" s="18" t="s">
        <v>130</v>
      </c>
      <c r="E87" s="58"/>
      <c r="F87" s="85"/>
      <c r="G87" s="85"/>
      <c r="H87" s="13"/>
      <c r="I87" s="13"/>
      <c r="J87" s="85"/>
      <c r="K87" s="13"/>
      <c r="L87" s="13"/>
      <c r="M87" s="85"/>
      <c r="N87" s="13"/>
      <c r="O87" s="85"/>
      <c r="P87" s="13"/>
      <c r="Q87" s="13"/>
      <c r="R87" s="13"/>
      <c r="S87" s="13"/>
      <c r="T87" s="13">
        <v>8</v>
      </c>
      <c r="U87" s="13"/>
      <c r="V87" s="14">
        <f t="shared" si="4"/>
        <v>8</v>
      </c>
      <c r="X87" s="82">
        <f t="shared" si="5"/>
        <v>1</v>
      </c>
      <c r="Y87" s="82">
        <f t="shared" si="6"/>
        <v>0</v>
      </c>
    </row>
    <row r="88" spans="2:25" s="82" customFormat="1" x14ac:dyDescent="0.25">
      <c r="B88" s="40" t="s">
        <v>451</v>
      </c>
      <c r="C88" s="40" t="s">
        <v>454</v>
      </c>
      <c r="D88" s="49" t="s">
        <v>263</v>
      </c>
      <c r="E88" s="19"/>
      <c r="F88" s="80"/>
      <c r="G88" s="80"/>
      <c r="H88" s="19"/>
      <c r="I88" s="19"/>
      <c r="J88" s="80"/>
      <c r="K88" s="19">
        <v>8</v>
      </c>
      <c r="L88" s="19"/>
      <c r="M88" s="80"/>
      <c r="N88" s="19"/>
      <c r="O88" s="80"/>
      <c r="P88" s="19"/>
      <c r="Q88" s="19"/>
      <c r="R88" s="19"/>
      <c r="S88" s="19"/>
      <c r="T88" s="19"/>
      <c r="U88" s="19"/>
      <c r="V88" s="14">
        <f t="shared" si="4"/>
        <v>8</v>
      </c>
      <c r="X88" s="82">
        <f t="shared" si="5"/>
        <v>1</v>
      </c>
      <c r="Y88" s="82">
        <f t="shared" si="6"/>
        <v>0</v>
      </c>
    </row>
    <row r="89" spans="2:25" x14ac:dyDescent="0.25">
      <c r="B89" s="40" t="s">
        <v>158</v>
      </c>
      <c r="C89" s="40" t="s">
        <v>455</v>
      </c>
      <c r="D89" s="40" t="s">
        <v>71</v>
      </c>
      <c r="E89" s="19"/>
      <c r="F89" s="80"/>
      <c r="G89" s="80"/>
      <c r="H89" s="19"/>
      <c r="I89" s="19"/>
      <c r="J89" s="80"/>
      <c r="K89" s="19">
        <v>7</v>
      </c>
      <c r="L89" s="19"/>
      <c r="M89" s="80"/>
      <c r="N89" s="19"/>
      <c r="O89" s="80"/>
      <c r="P89" s="19"/>
      <c r="Q89" s="19"/>
      <c r="R89" s="19"/>
      <c r="S89" s="19"/>
      <c r="T89" s="19"/>
      <c r="U89" s="19"/>
      <c r="V89" s="14">
        <f t="shared" si="4"/>
        <v>7</v>
      </c>
      <c r="X89" s="15">
        <f t="shared" si="5"/>
        <v>1</v>
      </c>
      <c r="Y89" s="15">
        <f t="shared" si="6"/>
        <v>0</v>
      </c>
    </row>
    <row r="90" spans="2:25" x14ac:dyDescent="0.25">
      <c r="B90" s="40" t="s">
        <v>633</v>
      </c>
      <c r="C90" s="40" t="s">
        <v>634</v>
      </c>
      <c r="D90" s="18" t="s">
        <v>246</v>
      </c>
      <c r="E90" s="58"/>
      <c r="F90" s="85"/>
      <c r="G90" s="85"/>
      <c r="H90" s="13"/>
      <c r="I90" s="13"/>
      <c r="J90" s="85"/>
      <c r="K90" s="13"/>
      <c r="L90" s="13"/>
      <c r="M90" s="85"/>
      <c r="N90" s="13"/>
      <c r="O90" s="85"/>
      <c r="P90" s="13"/>
      <c r="Q90" s="13"/>
      <c r="R90" s="13"/>
      <c r="S90" s="13"/>
      <c r="T90" s="13">
        <v>6</v>
      </c>
      <c r="U90" s="13"/>
      <c r="V90" s="14">
        <f t="shared" si="4"/>
        <v>6</v>
      </c>
      <c r="X90" s="15">
        <f t="shared" si="5"/>
        <v>1</v>
      </c>
      <c r="Y90" s="15">
        <f t="shared" si="6"/>
        <v>0</v>
      </c>
    </row>
    <row r="91" spans="2:25" s="82" customFormat="1" x14ac:dyDescent="0.25">
      <c r="B91" s="12" t="s">
        <v>160</v>
      </c>
      <c r="C91" s="12" t="s">
        <v>159</v>
      </c>
      <c r="D91" s="75" t="s">
        <v>130</v>
      </c>
      <c r="E91" s="19">
        <v>6</v>
      </c>
      <c r="F91" s="80"/>
      <c r="G91" s="80"/>
      <c r="H91" s="19"/>
      <c r="I91" s="19"/>
      <c r="J91" s="80"/>
      <c r="K91" s="19"/>
      <c r="L91" s="19"/>
      <c r="M91" s="80"/>
      <c r="N91" s="19"/>
      <c r="O91" s="80"/>
      <c r="P91" s="19"/>
      <c r="Q91" s="19"/>
      <c r="R91" s="19"/>
      <c r="S91" s="19"/>
      <c r="T91" s="19"/>
      <c r="U91" s="19"/>
      <c r="V91" s="14">
        <f t="shared" si="4"/>
        <v>6</v>
      </c>
      <c r="X91" s="82">
        <f t="shared" si="5"/>
        <v>1</v>
      </c>
      <c r="Y91" s="82">
        <f t="shared" si="6"/>
        <v>0</v>
      </c>
    </row>
    <row r="92" spans="2:25" s="82" customFormat="1" x14ac:dyDescent="0.25">
      <c r="B92" s="40" t="s">
        <v>533</v>
      </c>
      <c r="C92" s="40" t="s">
        <v>534</v>
      </c>
      <c r="D92" s="40" t="s">
        <v>71</v>
      </c>
      <c r="E92" s="19"/>
      <c r="F92" s="19"/>
      <c r="G92" s="19"/>
      <c r="H92" s="19"/>
      <c r="I92" s="19"/>
      <c r="J92" s="19"/>
      <c r="K92" s="19"/>
      <c r="L92" s="19"/>
      <c r="M92" s="19">
        <v>6</v>
      </c>
      <c r="N92" s="19"/>
      <c r="O92" s="19">
        <v>0</v>
      </c>
      <c r="P92" s="19"/>
      <c r="Q92" s="19"/>
      <c r="R92" s="19"/>
      <c r="S92" s="19"/>
      <c r="T92" s="19"/>
      <c r="U92" s="19"/>
      <c r="V92" s="14">
        <f t="shared" si="4"/>
        <v>6</v>
      </c>
      <c r="X92" s="82">
        <f t="shared" si="5"/>
        <v>2</v>
      </c>
      <c r="Y92" s="82">
        <f t="shared" si="6"/>
        <v>0</v>
      </c>
    </row>
    <row r="93" spans="2:25" x14ac:dyDescent="0.25">
      <c r="B93" s="40" t="s">
        <v>180</v>
      </c>
      <c r="C93" s="40" t="s">
        <v>395</v>
      </c>
      <c r="D93" s="40" t="s">
        <v>176</v>
      </c>
      <c r="E93" s="19"/>
      <c r="F93" s="19"/>
      <c r="G93" s="19"/>
      <c r="H93" s="19"/>
      <c r="I93" s="19"/>
      <c r="J93" s="19">
        <v>5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4">
        <f t="shared" si="4"/>
        <v>5</v>
      </c>
      <c r="X93" s="15">
        <f t="shared" si="5"/>
        <v>1</v>
      </c>
      <c r="Y93" s="15">
        <f t="shared" si="6"/>
        <v>0</v>
      </c>
    </row>
    <row r="94" spans="2:25" s="82" customFormat="1" x14ac:dyDescent="0.25">
      <c r="B94" s="51" t="s">
        <v>429</v>
      </c>
      <c r="C94" s="51" t="s">
        <v>647</v>
      </c>
      <c r="D94" s="51" t="s">
        <v>431</v>
      </c>
      <c r="E94" s="58"/>
      <c r="F94" s="85"/>
      <c r="G94" s="85"/>
      <c r="H94" s="13"/>
      <c r="I94" s="13"/>
      <c r="J94" s="85"/>
      <c r="K94" s="13"/>
      <c r="L94" s="13"/>
      <c r="M94" s="85"/>
      <c r="N94" s="13"/>
      <c r="O94" s="85"/>
      <c r="P94" s="13"/>
      <c r="Q94" s="13"/>
      <c r="R94" s="13"/>
      <c r="S94" s="13"/>
      <c r="T94" s="13"/>
      <c r="U94" s="13">
        <v>5</v>
      </c>
      <c r="V94" s="60">
        <f t="shared" si="4"/>
        <v>5</v>
      </c>
      <c r="X94" s="82">
        <f t="shared" si="5"/>
        <v>0</v>
      </c>
      <c r="Y94" s="82">
        <f t="shared" si="6"/>
        <v>0</v>
      </c>
    </row>
    <row r="95" spans="2:25" s="82" customFormat="1" x14ac:dyDescent="0.25">
      <c r="B95" s="40" t="s">
        <v>248</v>
      </c>
      <c r="C95" s="40" t="s">
        <v>249</v>
      </c>
      <c r="D95" s="49" t="s">
        <v>250</v>
      </c>
      <c r="E95" s="19"/>
      <c r="F95" s="19"/>
      <c r="G95" s="19">
        <v>4</v>
      </c>
      <c r="H95" s="19"/>
      <c r="I95" s="19"/>
      <c r="J95" s="19"/>
      <c r="K95" s="19"/>
      <c r="L95" s="19"/>
      <c r="M95" s="19"/>
      <c r="N95" s="19"/>
      <c r="O95" s="19">
        <v>0</v>
      </c>
      <c r="P95" s="19"/>
      <c r="Q95" s="19"/>
      <c r="R95" s="19"/>
      <c r="S95" s="19"/>
      <c r="T95" s="19"/>
      <c r="U95" s="19"/>
      <c r="V95" s="14">
        <f t="shared" si="4"/>
        <v>4</v>
      </c>
      <c r="X95" s="82">
        <f t="shared" si="5"/>
        <v>2</v>
      </c>
      <c r="Y95" s="82">
        <f t="shared" si="6"/>
        <v>0</v>
      </c>
    </row>
    <row r="96" spans="2:25" s="82" customFormat="1" x14ac:dyDescent="0.25">
      <c r="B96" s="12" t="s">
        <v>156</v>
      </c>
      <c r="C96" s="12" t="s">
        <v>155</v>
      </c>
      <c r="D96" s="75" t="s">
        <v>71</v>
      </c>
      <c r="E96" s="19">
        <v>4</v>
      </c>
      <c r="F96" s="80"/>
      <c r="G96" s="80"/>
      <c r="H96" s="19"/>
      <c r="I96" s="19"/>
      <c r="J96" s="80"/>
      <c r="K96" s="19"/>
      <c r="L96" s="19"/>
      <c r="M96" s="80"/>
      <c r="N96" s="19"/>
      <c r="O96" s="80"/>
      <c r="P96" s="19"/>
      <c r="Q96" s="19"/>
      <c r="R96" s="19"/>
      <c r="S96" s="19"/>
      <c r="T96" s="19"/>
      <c r="U96" s="19"/>
      <c r="V96" s="14">
        <f t="shared" si="4"/>
        <v>4</v>
      </c>
      <c r="X96" s="82">
        <f t="shared" si="5"/>
        <v>1</v>
      </c>
      <c r="Y96" s="82">
        <f t="shared" si="6"/>
        <v>0</v>
      </c>
    </row>
    <row r="97" spans="2:25" s="82" customFormat="1" x14ac:dyDescent="0.25">
      <c r="B97" s="18" t="s">
        <v>622</v>
      </c>
      <c r="C97" s="18" t="s">
        <v>623</v>
      </c>
      <c r="D97" s="18" t="s">
        <v>324</v>
      </c>
      <c r="E97" s="58"/>
      <c r="F97" s="85"/>
      <c r="G97" s="85"/>
      <c r="H97" s="13"/>
      <c r="I97" s="13"/>
      <c r="J97" s="85"/>
      <c r="K97" s="13"/>
      <c r="L97" s="13"/>
      <c r="M97" s="85"/>
      <c r="N97" s="13"/>
      <c r="O97" s="85"/>
      <c r="P97" s="13"/>
      <c r="Q97" s="13"/>
      <c r="R97" s="13">
        <v>4</v>
      </c>
      <c r="S97" s="13"/>
      <c r="T97" s="13"/>
      <c r="U97" s="13"/>
      <c r="V97" s="60">
        <f t="shared" si="4"/>
        <v>4</v>
      </c>
      <c r="X97" s="82">
        <f t="shared" si="5"/>
        <v>1</v>
      </c>
      <c r="Y97" s="82">
        <f t="shared" si="6"/>
        <v>0</v>
      </c>
    </row>
    <row r="98" spans="2:25" s="82" customFormat="1" x14ac:dyDescent="0.25">
      <c r="B98" s="51" t="s">
        <v>585</v>
      </c>
      <c r="C98" s="51" t="s">
        <v>586</v>
      </c>
      <c r="D98" s="51" t="s">
        <v>587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>
        <v>3</v>
      </c>
      <c r="P98" s="13"/>
      <c r="Q98" s="13"/>
      <c r="R98" s="13"/>
      <c r="S98" s="13"/>
      <c r="T98" s="13"/>
      <c r="U98" s="13"/>
      <c r="V98" s="14">
        <f t="shared" si="4"/>
        <v>3</v>
      </c>
      <c r="X98" s="82">
        <f t="shared" si="5"/>
        <v>1</v>
      </c>
      <c r="Y98" s="82">
        <f t="shared" si="6"/>
        <v>0</v>
      </c>
    </row>
    <row r="99" spans="2:25" s="82" customFormat="1" x14ac:dyDescent="0.25">
      <c r="B99" s="51" t="s">
        <v>581</v>
      </c>
      <c r="C99" s="51" t="s">
        <v>582</v>
      </c>
      <c r="D99" s="51" t="s">
        <v>583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>
        <v>3</v>
      </c>
      <c r="P99" s="13"/>
      <c r="Q99" s="13"/>
      <c r="R99" s="13"/>
      <c r="S99" s="13"/>
      <c r="T99" s="13"/>
      <c r="U99" s="13"/>
      <c r="V99" s="14">
        <f t="shared" si="4"/>
        <v>3</v>
      </c>
      <c r="X99" s="82">
        <f t="shared" si="5"/>
        <v>1</v>
      </c>
      <c r="Y99" s="82">
        <f t="shared" si="6"/>
        <v>0</v>
      </c>
    </row>
    <row r="100" spans="2:25" s="82" customFormat="1" x14ac:dyDescent="0.25">
      <c r="B100" s="18" t="s">
        <v>624</v>
      </c>
      <c r="C100" s="18" t="s">
        <v>625</v>
      </c>
      <c r="D100" s="18" t="s">
        <v>539</v>
      </c>
      <c r="E100" s="58"/>
      <c r="F100" s="85"/>
      <c r="G100" s="85"/>
      <c r="H100" s="13"/>
      <c r="I100" s="13"/>
      <c r="J100" s="85"/>
      <c r="K100" s="13"/>
      <c r="L100" s="13"/>
      <c r="M100" s="85"/>
      <c r="N100" s="13"/>
      <c r="O100" s="85"/>
      <c r="P100" s="13"/>
      <c r="Q100" s="13"/>
      <c r="R100" s="13">
        <v>2</v>
      </c>
      <c r="S100" s="13"/>
      <c r="T100" s="13"/>
      <c r="U100" s="13"/>
      <c r="V100" s="60">
        <f t="shared" si="4"/>
        <v>2</v>
      </c>
      <c r="X100" s="82">
        <f t="shared" si="5"/>
        <v>1</v>
      </c>
      <c r="Y100" s="82">
        <f t="shared" si="6"/>
        <v>0</v>
      </c>
    </row>
    <row r="101" spans="2:25" s="82" customFormat="1" x14ac:dyDescent="0.25">
      <c r="B101" s="40" t="s">
        <v>399</v>
      </c>
      <c r="C101" s="40" t="s">
        <v>400</v>
      </c>
      <c r="D101" s="49" t="s">
        <v>327</v>
      </c>
      <c r="E101" s="19"/>
      <c r="F101" s="19"/>
      <c r="G101" s="19"/>
      <c r="H101" s="19"/>
      <c r="I101" s="19"/>
      <c r="J101" s="19">
        <v>1</v>
      </c>
      <c r="K101" s="19"/>
      <c r="L101" s="19"/>
      <c r="M101" s="19"/>
      <c r="N101" s="19"/>
      <c r="O101" s="19">
        <v>0</v>
      </c>
      <c r="P101" s="19"/>
      <c r="Q101" s="19"/>
      <c r="R101" s="19"/>
      <c r="S101" s="19"/>
      <c r="T101" s="19"/>
      <c r="U101" s="19"/>
      <c r="V101" s="14">
        <f t="shared" si="4"/>
        <v>1</v>
      </c>
      <c r="X101" s="82">
        <f t="shared" si="5"/>
        <v>2</v>
      </c>
      <c r="Y101" s="82">
        <f t="shared" si="6"/>
        <v>0</v>
      </c>
    </row>
    <row r="102" spans="2:25" s="82" customFormat="1" x14ac:dyDescent="0.25">
      <c r="B102" s="51" t="s">
        <v>595</v>
      </c>
      <c r="C102" s="51" t="s">
        <v>596</v>
      </c>
      <c r="D102" s="51" t="s">
        <v>136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>
        <v>0</v>
      </c>
      <c r="P102" s="13"/>
      <c r="Q102" s="13"/>
      <c r="R102" s="13"/>
      <c r="S102" s="13"/>
      <c r="T102" s="13"/>
      <c r="U102" s="13"/>
      <c r="V102" s="14">
        <f t="shared" si="4"/>
        <v>0</v>
      </c>
      <c r="X102" s="82">
        <f t="shared" si="5"/>
        <v>1</v>
      </c>
      <c r="Y102" s="82">
        <f t="shared" si="6"/>
        <v>0</v>
      </c>
    </row>
    <row r="103" spans="2:25" s="82" customFormat="1" x14ac:dyDescent="0.25">
      <c r="B103" s="51" t="s">
        <v>592</v>
      </c>
      <c r="C103" s="51" t="s">
        <v>593</v>
      </c>
      <c r="D103" s="51" t="s">
        <v>594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>
        <v>0</v>
      </c>
      <c r="P103" s="13"/>
      <c r="Q103" s="13"/>
      <c r="R103" s="13"/>
      <c r="S103" s="13"/>
      <c r="T103" s="13"/>
      <c r="U103" s="13"/>
      <c r="V103" s="14">
        <f t="shared" si="4"/>
        <v>0</v>
      </c>
      <c r="X103" s="82">
        <f t="shared" si="5"/>
        <v>1</v>
      </c>
      <c r="Y103" s="82">
        <f t="shared" si="6"/>
        <v>0</v>
      </c>
    </row>
    <row r="104" spans="2:25" s="82" customFormat="1" x14ac:dyDescent="0.25">
      <c r="B104" s="51" t="s">
        <v>590</v>
      </c>
      <c r="C104" s="51" t="s">
        <v>591</v>
      </c>
      <c r="D104" s="51" t="s">
        <v>197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>
        <v>0</v>
      </c>
      <c r="P104" s="13"/>
      <c r="Q104" s="13"/>
      <c r="R104" s="13"/>
      <c r="S104" s="13"/>
      <c r="T104" s="13"/>
      <c r="U104" s="13"/>
      <c r="V104" s="14">
        <f t="shared" si="4"/>
        <v>0</v>
      </c>
      <c r="X104" s="82">
        <f t="shared" si="5"/>
        <v>1</v>
      </c>
      <c r="Y104" s="82">
        <f t="shared" si="6"/>
        <v>0</v>
      </c>
    </row>
    <row r="105" spans="2:25" s="82" customFormat="1" x14ac:dyDescent="0.25">
      <c r="B105" s="40" t="s">
        <v>244</v>
      </c>
      <c r="C105" s="40" t="s">
        <v>278</v>
      </c>
      <c r="D105" s="40" t="s">
        <v>246</v>
      </c>
      <c r="E105" s="19"/>
      <c r="F105" s="19"/>
      <c r="G105" s="19">
        <v>0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4">
        <f t="shared" si="4"/>
        <v>0</v>
      </c>
      <c r="X105" s="82">
        <f t="shared" si="5"/>
        <v>1</v>
      </c>
      <c r="Y105" s="82">
        <f t="shared" si="6"/>
        <v>0</v>
      </c>
    </row>
    <row r="106" spans="2:25" s="82" customFormat="1" x14ac:dyDescent="0.25">
      <c r="B106" s="51" t="s">
        <v>588</v>
      </c>
      <c r="C106" s="51" t="s">
        <v>589</v>
      </c>
      <c r="D106" s="51" t="s">
        <v>388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>
        <v>0</v>
      </c>
      <c r="P106" s="13"/>
      <c r="Q106" s="13"/>
      <c r="R106" s="13"/>
      <c r="S106" s="13"/>
      <c r="T106" s="13"/>
      <c r="U106" s="13"/>
      <c r="V106" s="14">
        <f t="shared" ref="V106:V114" si="7">SUM(E106:U106)</f>
        <v>0</v>
      </c>
      <c r="X106" s="82">
        <f t="shared" si="5"/>
        <v>1</v>
      </c>
      <c r="Y106" s="82">
        <f t="shared" si="6"/>
        <v>0</v>
      </c>
    </row>
    <row r="107" spans="2:25" s="82" customFormat="1" x14ac:dyDescent="0.25">
      <c r="B107" s="40" t="s">
        <v>279</v>
      </c>
      <c r="C107" s="40" t="s">
        <v>280</v>
      </c>
      <c r="D107" s="49" t="s">
        <v>281</v>
      </c>
      <c r="E107" s="19"/>
      <c r="F107" s="19"/>
      <c r="G107" s="19">
        <v>0</v>
      </c>
      <c r="H107" s="19"/>
      <c r="I107" s="19"/>
      <c r="J107" s="19"/>
      <c r="K107" s="19"/>
      <c r="L107" s="19"/>
      <c r="M107" s="19">
        <v>0</v>
      </c>
      <c r="N107" s="19"/>
      <c r="O107" s="19"/>
      <c r="P107" s="19"/>
      <c r="Q107" s="19"/>
      <c r="R107" s="19"/>
      <c r="S107" s="19"/>
      <c r="T107" s="19"/>
      <c r="U107" s="19"/>
      <c r="V107" s="14">
        <f t="shared" si="7"/>
        <v>0</v>
      </c>
      <c r="X107" s="82">
        <f t="shared" si="5"/>
        <v>2</v>
      </c>
      <c r="Y107" s="82">
        <f t="shared" si="6"/>
        <v>0</v>
      </c>
    </row>
    <row r="108" spans="2:25" x14ac:dyDescent="0.25">
      <c r="B108" s="40" t="s">
        <v>547</v>
      </c>
      <c r="C108" s="40" t="s">
        <v>548</v>
      </c>
      <c r="D108" s="49" t="s">
        <v>116</v>
      </c>
      <c r="E108" s="19"/>
      <c r="F108" s="19"/>
      <c r="G108" s="19"/>
      <c r="H108" s="19"/>
      <c r="I108" s="19"/>
      <c r="J108" s="19"/>
      <c r="K108" s="19"/>
      <c r="L108" s="19"/>
      <c r="M108" s="19">
        <v>0</v>
      </c>
      <c r="N108" s="19"/>
      <c r="O108" s="19"/>
      <c r="P108" s="19"/>
      <c r="Q108" s="19"/>
      <c r="R108" s="19"/>
      <c r="S108" s="19"/>
      <c r="T108" s="19"/>
      <c r="U108" s="19"/>
      <c r="V108" s="14">
        <f t="shared" si="7"/>
        <v>0</v>
      </c>
      <c r="X108" s="15">
        <f t="shared" si="5"/>
        <v>1</v>
      </c>
      <c r="Y108" s="15">
        <f t="shared" si="6"/>
        <v>0</v>
      </c>
    </row>
    <row r="109" spans="2:25" x14ac:dyDescent="0.25">
      <c r="B109" s="51" t="s">
        <v>572</v>
      </c>
      <c r="C109" s="51" t="s">
        <v>573</v>
      </c>
      <c r="D109" s="51" t="s">
        <v>176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>
        <v>0</v>
      </c>
      <c r="P109" s="13"/>
      <c r="Q109" s="13"/>
      <c r="R109" s="13"/>
      <c r="S109" s="13"/>
      <c r="T109" s="13"/>
      <c r="U109" s="13"/>
      <c r="V109" s="14">
        <f t="shared" si="7"/>
        <v>0</v>
      </c>
      <c r="X109" s="15">
        <f t="shared" si="5"/>
        <v>1</v>
      </c>
      <c r="Y109" s="15">
        <f t="shared" si="6"/>
        <v>0</v>
      </c>
    </row>
    <row r="110" spans="2:25" x14ac:dyDescent="0.25">
      <c r="B110" s="40" t="s">
        <v>554</v>
      </c>
      <c r="C110" s="40" t="s">
        <v>555</v>
      </c>
      <c r="D110" s="49" t="s">
        <v>556</v>
      </c>
      <c r="E110" s="13"/>
      <c r="F110" s="13"/>
      <c r="G110" s="13"/>
      <c r="H110" s="13"/>
      <c r="I110" s="13"/>
      <c r="J110" s="13"/>
      <c r="K110" s="13"/>
      <c r="L110" s="13"/>
      <c r="M110" s="13">
        <v>0</v>
      </c>
      <c r="N110" s="13"/>
      <c r="O110" s="13"/>
      <c r="P110" s="13"/>
      <c r="Q110" s="13"/>
      <c r="R110" s="13"/>
      <c r="S110" s="13"/>
      <c r="T110" s="13"/>
      <c r="U110" s="13"/>
      <c r="V110" s="14">
        <f t="shared" si="7"/>
        <v>0</v>
      </c>
      <c r="X110" s="15">
        <f t="shared" si="5"/>
        <v>1</v>
      </c>
      <c r="Y110" s="15">
        <f t="shared" si="6"/>
        <v>0</v>
      </c>
    </row>
    <row r="111" spans="2:25" x14ac:dyDescent="0.25">
      <c r="B111" s="51" t="s">
        <v>552</v>
      </c>
      <c r="C111" s="51" t="s">
        <v>553</v>
      </c>
      <c r="D111" s="51" t="s">
        <v>71</v>
      </c>
      <c r="E111" s="13"/>
      <c r="F111" s="13"/>
      <c r="G111" s="19"/>
      <c r="H111" s="19"/>
      <c r="I111" s="19"/>
      <c r="J111" s="19"/>
      <c r="K111" s="19"/>
      <c r="L111" s="19"/>
      <c r="M111" s="19">
        <v>0</v>
      </c>
      <c r="N111" s="19"/>
      <c r="O111" s="19">
        <v>0</v>
      </c>
      <c r="P111" s="19"/>
      <c r="Q111" s="19"/>
      <c r="R111" s="19"/>
      <c r="S111" s="19"/>
      <c r="T111" s="19"/>
      <c r="U111" s="19"/>
      <c r="V111" s="14">
        <f t="shared" si="7"/>
        <v>0</v>
      </c>
      <c r="X111" s="15">
        <f t="shared" si="5"/>
        <v>2</v>
      </c>
      <c r="Y111" s="15">
        <f t="shared" si="6"/>
        <v>0</v>
      </c>
    </row>
    <row r="112" spans="2:25" x14ac:dyDescent="0.25">
      <c r="B112" s="40" t="s">
        <v>549</v>
      </c>
      <c r="C112" s="40" t="s">
        <v>550</v>
      </c>
      <c r="D112" s="49" t="s">
        <v>551</v>
      </c>
      <c r="E112" s="19"/>
      <c r="F112" s="19"/>
      <c r="G112" s="19"/>
      <c r="H112" s="19"/>
      <c r="I112" s="19"/>
      <c r="J112" s="19"/>
      <c r="K112" s="19"/>
      <c r="L112" s="19"/>
      <c r="M112" s="19">
        <v>0</v>
      </c>
      <c r="N112" s="19"/>
      <c r="O112" s="19"/>
      <c r="P112" s="19"/>
      <c r="Q112" s="19"/>
      <c r="R112" s="19"/>
      <c r="S112" s="19"/>
      <c r="T112" s="19"/>
      <c r="U112" s="19"/>
      <c r="V112" s="14">
        <f t="shared" si="7"/>
        <v>0</v>
      </c>
      <c r="X112" s="15">
        <f t="shared" si="5"/>
        <v>1</v>
      </c>
      <c r="Y112" s="15">
        <f t="shared" si="6"/>
        <v>0</v>
      </c>
    </row>
    <row r="113" spans="2:25" x14ac:dyDescent="0.25">
      <c r="B113" s="40" t="s">
        <v>285</v>
      </c>
      <c r="C113" s="40" t="s">
        <v>286</v>
      </c>
      <c r="D113" s="49" t="s">
        <v>287</v>
      </c>
      <c r="E113" s="19"/>
      <c r="F113" s="19"/>
      <c r="G113" s="19">
        <v>0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4">
        <f t="shared" si="7"/>
        <v>0</v>
      </c>
      <c r="X113" s="15">
        <f t="shared" si="5"/>
        <v>1</v>
      </c>
      <c r="Y113" s="15">
        <f t="shared" si="6"/>
        <v>0</v>
      </c>
    </row>
    <row r="114" spans="2:25" x14ac:dyDescent="0.25">
      <c r="B114" s="40" t="s">
        <v>535</v>
      </c>
      <c r="C114" s="40" t="s">
        <v>536</v>
      </c>
      <c r="D114" s="40" t="s">
        <v>503</v>
      </c>
      <c r="E114" s="19"/>
      <c r="F114" s="19"/>
      <c r="G114" s="19"/>
      <c r="H114" s="19"/>
      <c r="I114" s="19"/>
      <c r="J114" s="19"/>
      <c r="K114" s="19"/>
      <c r="L114" s="19"/>
      <c r="M114" s="19">
        <v>0</v>
      </c>
      <c r="N114" s="19"/>
      <c r="O114" s="19"/>
      <c r="P114" s="19"/>
      <c r="Q114" s="19"/>
      <c r="R114" s="19"/>
      <c r="S114" s="19"/>
      <c r="T114" s="19"/>
      <c r="U114" s="19"/>
      <c r="V114" s="14">
        <f t="shared" si="7"/>
        <v>0</v>
      </c>
      <c r="X114" s="15">
        <f t="shared" si="5"/>
        <v>1</v>
      </c>
      <c r="Y114" s="15">
        <f t="shared" si="6"/>
        <v>0</v>
      </c>
    </row>
  </sheetData>
  <sortState ref="B10:V114">
    <sortCondition descending="1" ref="V10:V114"/>
  </sortState>
  <pageMargins left="0.31496062992125984" right="0.31496062992125984" top="0.35433070866141736" bottom="0.35433070866141736" header="0.31496062992125984" footer="0.31496062992125984"/>
  <pageSetup paperSize="9" scale="55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showGridLines="0" zoomScaleNormal="100" workbookViewId="0">
      <selection activeCell="B17" sqref="B17"/>
    </sheetView>
  </sheetViews>
  <sheetFormatPr defaultColWidth="35.7109375" defaultRowHeight="15" x14ac:dyDescent="0.25"/>
  <cols>
    <col min="1" max="1" width="4.85546875" style="15" customWidth="1"/>
    <col min="2" max="2" width="21.5703125" style="15" customWidth="1"/>
    <col min="3" max="3" width="25" style="15" customWidth="1"/>
    <col min="4" max="4" width="9.140625" style="15" customWidth="1"/>
    <col min="5" max="5" width="12.5703125" style="16" customWidth="1"/>
    <col min="6" max="6" width="9.85546875" style="16" customWidth="1"/>
    <col min="7" max="7" width="9.140625" style="16" customWidth="1"/>
    <col min="8" max="9" width="9.5703125" style="17" customWidth="1"/>
    <col min="10" max="10" width="9.85546875" style="17" customWidth="1"/>
    <col min="11" max="11" width="10.5703125" style="11" customWidth="1"/>
    <col min="12" max="255" width="9.140625" style="15" customWidth="1"/>
    <col min="256" max="256" width="28.7109375" style="15" customWidth="1"/>
    <col min="257" max="16384" width="35.7109375" style="15"/>
  </cols>
  <sheetData>
    <row r="1" spans="1:14" ht="18.75" x14ac:dyDescent="0.3">
      <c r="B1" s="54" t="s">
        <v>59</v>
      </c>
    </row>
    <row r="2" spans="1:14" x14ac:dyDescent="0.25">
      <c r="B2" s="9" t="s">
        <v>4</v>
      </c>
    </row>
    <row r="3" spans="1:14" x14ac:dyDescent="0.25">
      <c r="G3" s="37"/>
      <c r="H3" s="37"/>
      <c r="I3" s="37"/>
    </row>
    <row r="4" spans="1:14" x14ac:dyDescent="0.25">
      <c r="B4" s="27" t="s">
        <v>14</v>
      </c>
      <c r="G4" s="37"/>
      <c r="H4" s="37"/>
      <c r="I4" s="37"/>
    </row>
    <row r="5" spans="1:14" x14ac:dyDescent="0.25">
      <c r="E5" s="30"/>
      <c r="F5" s="7"/>
      <c r="G5" s="7"/>
      <c r="H5" s="8"/>
      <c r="I5" s="8"/>
      <c r="J5" s="34"/>
    </row>
    <row r="6" spans="1:14" ht="30" x14ac:dyDescent="0.25">
      <c r="B6" s="10"/>
      <c r="C6" s="10"/>
      <c r="D6" s="10"/>
      <c r="E6" s="7" t="s">
        <v>22</v>
      </c>
      <c r="F6" s="7" t="s">
        <v>16</v>
      </c>
      <c r="G6" s="7" t="s">
        <v>9</v>
      </c>
      <c r="H6" s="8" t="s">
        <v>6</v>
      </c>
      <c r="I6" s="68" t="s">
        <v>630</v>
      </c>
      <c r="J6" s="68" t="s">
        <v>61</v>
      </c>
    </row>
    <row r="7" spans="1:14" x14ac:dyDescent="0.25">
      <c r="B7" s="10" t="s">
        <v>10</v>
      </c>
      <c r="C7" s="10" t="s">
        <v>3</v>
      </c>
      <c r="D7" s="10" t="s">
        <v>1</v>
      </c>
      <c r="E7" s="16" t="s">
        <v>52</v>
      </c>
      <c r="F7" s="16" t="s">
        <v>35</v>
      </c>
      <c r="G7" s="16" t="s">
        <v>36</v>
      </c>
      <c r="H7" s="17" t="s">
        <v>38</v>
      </c>
      <c r="I7" s="17" t="s">
        <v>58</v>
      </c>
      <c r="J7" s="17" t="s">
        <v>60</v>
      </c>
      <c r="K7" s="11" t="s">
        <v>11</v>
      </c>
    </row>
    <row r="8" spans="1:14" x14ac:dyDescent="0.25">
      <c r="A8" s="15">
        <v>1</v>
      </c>
      <c r="B8" s="88" t="s">
        <v>180</v>
      </c>
      <c r="C8" s="88" t="s">
        <v>395</v>
      </c>
      <c r="D8" s="89" t="s">
        <v>176</v>
      </c>
      <c r="E8" s="90">
        <v>18</v>
      </c>
      <c r="F8" s="90">
        <v>20</v>
      </c>
      <c r="G8" s="90">
        <v>20</v>
      </c>
      <c r="H8" s="91" t="s">
        <v>650</v>
      </c>
      <c r="I8" s="90"/>
      <c r="J8" s="90">
        <v>20</v>
      </c>
      <c r="K8" s="92">
        <f t="shared" ref="K8:K27" si="0">SUM(E8:J8)</f>
        <v>78</v>
      </c>
      <c r="N8" s="15">
        <f>COUNT(E8:I8)</f>
        <v>3</v>
      </c>
    </row>
    <row r="9" spans="1:14" x14ac:dyDescent="0.25">
      <c r="A9" s="15">
        <v>2</v>
      </c>
      <c r="B9" s="12" t="s">
        <v>87</v>
      </c>
      <c r="C9" s="12" t="s">
        <v>86</v>
      </c>
      <c r="D9" s="75" t="s">
        <v>71</v>
      </c>
      <c r="E9" s="19">
        <v>15</v>
      </c>
      <c r="F9" s="19">
        <v>16</v>
      </c>
      <c r="G9" s="19">
        <v>15</v>
      </c>
      <c r="H9" s="19"/>
      <c r="I9" s="19"/>
      <c r="J9" s="19">
        <v>30</v>
      </c>
      <c r="K9" s="14">
        <f t="shared" si="0"/>
        <v>76</v>
      </c>
      <c r="N9" s="15">
        <f t="shared" ref="N9:N27" si="1">COUNT(E9:I9)</f>
        <v>3</v>
      </c>
    </row>
    <row r="10" spans="1:14" x14ac:dyDescent="0.25">
      <c r="A10" s="15">
        <v>3</v>
      </c>
      <c r="B10" s="12" t="s">
        <v>295</v>
      </c>
      <c r="C10" s="12" t="s">
        <v>296</v>
      </c>
      <c r="D10" s="75" t="s">
        <v>80</v>
      </c>
      <c r="E10" s="19">
        <v>20</v>
      </c>
      <c r="F10" s="19"/>
      <c r="G10" s="19">
        <v>18</v>
      </c>
      <c r="H10" s="19">
        <v>18</v>
      </c>
      <c r="I10" s="19"/>
      <c r="J10" s="19">
        <v>15</v>
      </c>
      <c r="K10" s="14">
        <f t="shared" si="0"/>
        <v>71</v>
      </c>
      <c r="N10" s="15">
        <f t="shared" si="1"/>
        <v>3</v>
      </c>
    </row>
    <row r="11" spans="1:14" x14ac:dyDescent="0.25">
      <c r="A11" s="42">
        <v>4</v>
      </c>
      <c r="B11" s="12" t="s">
        <v>407</v>
      </c>
      <c r="C11" s="12" t="s">
        <v>435</v>
      </c>
      <c r="D11" s="75" t="s">
        <v>176</v>
      </c>
      <c r="E11" s="19">
        <v>14</v>
      </c>
      <c r="F11" s="19">
        <v>18</v>
      </c>
      <c r="G11" s="19">
        <v>16</v>
      </c>
      <c r="H11" s="87" t="s">
        <v>571</v>
      </c>
      <c r="I11" s="19"/>
      <c r="J11" s="19">
        <v>22</v>
      </c>
      <c r="K11" s="14">
        <f t="shared" si="0"/>
        <v>70</v>
      </c>
      <c r="N11" s="15">
        <f t="shared" si="1"/>
        <v>3</v>
      </c>
    </row>
    <row r="12" spans="1:14" x14ac:dyDescent="0.25">
      <c r="A12" s="42">
        <v>5</v>
      </c>
      <c r="B12" s="12" t="s">
        <v>192</v>
      </c>
      <c r="C12" s="12" t="s">
        <v>297</v>
      </c>
      <c r="D12" s="75" t="s">
        <v>194</v>
      </c>
      <c r="E12" s="87" t="s">
        <v>571</v>
      </c>
      <c r="F12" s="19">
        <v>13</v>
      </c>
      <c r="G12" s="19">
        <v>13</v>
      </c>
      <c r="H12" s="19">
        <v>16</v>
      </c>
      <c r="I12" s="19"/>
      <c r="J12" s="19">
        <v>18</v>
      </c>
      <c r="K12" s="14">
        <f t="shared" si="0"/>
        <v>60</v>
      </c>
      <c r="N12" s="15">
        <f t="shared" si="1"/>
        <v>3</v>
      </c>
    </row>
    <row r="13" spans="1:14" x14ac:dyDescent="0.25">
      <c r="B13" s="12" t="s">
        <v>70</v>
      </c>
      <c r="C13" s="12" t="s">
        <v>288</v>
      </c>
      <c r="D13" s="75" t="s">
        <v>68</v>
      </c>
      <c r="E13" s="19">
        <v>13</v>
      </c>
      <c r="F13" s="19"/>
      <c r="G13" s="19"/>
      <c r="H13" s="19">
        <v>10</v>
      </c>
      <c r="I13" s="19"/>
      <c r="J13" s="19">
        <v>25</v>
      </c>
      <c r="K13" s="14">
        <f t="shared" si="0"/>
        <v>48</v>
      </c>
      <c r="N13" s="15">
        <f t="shared" si="1"/>
        <v>2</v>
      </c>
    </row>
    <row r="14" spans="1:14" x14ac:dyDescent="0.25">
      <c r="B14" s="12" t="s">
        <v>448</v>
      </c>
      <c r="C14" s="12" t="s">
        <v>449</v>
      </c>
      <c r="D14" s="75" t="s">
        <v>450</v>
      </c>
      <c r="E14" s="19">
        <v>11</v>
      </c>
      <c r="F14" s="19"/>
      <c r="G14" s="19">
        <v>14</v>
      </c>
      <c r="H14" s="19">
        <v>15</v>
      </c>
      <c r="I14" s="19"/>
      <c r="J14" s="19"/>
      <c r="K14" s="14">
        <f t="shared" si="0"/>
        <v>40</v>
      </c>
      <c r="N14" s="15">
        <f t="shared" si="1"/>
        <v>3</v>
      </c>
    </row>
    <row r="15" spans="1:14" x14ac:dyDescent="0.25">
      <c r="B15" s="12" t="s">
        <v>180</v>
      </c>
      <c r="C15" s="12" t="s">
        <v>179</v>
      </c>
      <c r="D15" s="75" t="s">
        <v>176</v>
      </c>
      <c r="E15" s="19">
        <v>16</v>
      </c>
      <c r="F15" s="19">
        <v>12</v>
      </c>
      <c r="G15" s="19"/>
      <c r="H15" s="19"/>
      <c r="I15" s="19"/>
      <c r="J15" s="19"/>
      <c r="K15" s="14">
        <f t="shared" si="0"/>
        <v>28</v>
      </c>
      <c r="N15" s="15">
        <f t="shared" si="1"/>
        <v>2</v>
      </c>
    </row>
    <row r="16" spans="1:14" x14ac:dyDescent="0.25">
      <c r="B16" s="12" t="s">
        <v>172</v>
      </c>
      <c r="C16" s="12" t="s">
        <v>303</v>
      </c>
      <c r="D16" s="75" t="s">
        <v>133</v>
      </c>
      <c r="E16" s="19">
        <v>10</v>
      </c>
      <c r="F16" s="19">
        <v>14</v>
      </c>
      <c r="G16" s="19"/>
      <c r="H16" s="19">
        <v>4</v>
      </c>
      <c r="I16" s="19"/>
      <c r="J16" s="19"/>
      <c r="K16" s="14">
        <f t="shared" si="0"/>
        <v>28</v>
      </c>
      <c r="N16" s="15">
        <f t="shared" si="1"/>
        <v>3</v>
      </c>
    </row>
    <row r="17" spans="2:14" x14ac:dyDescent="0.25">
      <c r="B17" s="18" t="s">
        <v>603</v>
      </c>
      <c r="C17" s="18" t="s">
        <v>604</v>
      </c>
      <c r="D17" s="18" t="s">
        <v>77</v>
      </c>
      <c r="E17" s="19"/>
      <c r="F17" s="19"/>
      <c r="G17" s="19"/>
      <c r="H17" s="19">
        <v>11</v>
      </c>
      <c r="I17" s="19"/>
      <c r="J17" s="19">
        <v>16</v>
      </c>
      <c r="K17" s="14">
        <f t="shared" si="0"/>
        <v>27</v>
      </c>
      <c r="N17" s="15">
        <f t="shared" si="1"/>
        <v>1</v>
      </c>
    </row>
    <row r="18" spans="2:14" x14ac:dyDescent="0.25">
      <c r="B18" s="12" t="s">
        <v>448</v>
      </c>
      <c r="C18" s="12" t="s">
        <v>602</v>
      </c>
      <c r="D18" s="26" t="s">
        <v>450</v>
      </c>
      <c r="E18" s="19"/>
      <c r="F18" s="19"/>
      <c r="G18" s="19"/>
      <c r="H18" s="19">
        <v>20</v>
      </c>
      <c r="I18" s="19"/>
      <c r="J18" s="19"/>
      <c r="K18" s="14">
        <f t="shared" si="0"/>
        <v>20</v>
      </c>
      <c r="N18" s="15">
        <f t="shared" si="1"/>
        <v>1</v>
      </c>
    </row>
    <row r="19" spans="2:14" x14ac:dyDescent="0.25">
      <c r="B19" s="40" t="s">
        <v>478</v>
      </c>
      <c r="C19" s="40" t="s">
        <v>479</v>
      </c>
      <c r="D19" s="49" t="s">
        <v>480</v>
      </c>
      <c r="E19" s="19"/>
      <c r="F19" s="19">
        <v>15</v>
      </c>
      <c r="G19" s="19"/>
      <c r="H19" s="19"/>
      <c r="I19" s="19"/>
      <c r="J19" s="19"/>
      <c r="K19" s="14">
        <f t="shared" si="0"/>
        <v>15</v>
      </c>
      <c r="N19" s="15">
        <f t="shared" si="1"/>
        <v>1</v>
      </c>
    </row>
    <row r="20" spans="2:14" x14ac:dyDescent="0.25">
      <c r="B20" s="40" t="s">
        <v>511</v>
      </c>
      <c r="C20" s="40" t="s">
        <v>512</v>
      </c>
      <c r="D20" s="41" t="s">
        <v>513</v>
      </c>
      <c r="E20" s="19"/>
      <c r="F20" s="19"/>
      <c r="G20" s="19">
        <v>12</v>
      </c>
      <c r="H20" s="19">
        <v>3</v>
      </c>
      <c r="I20" s="19"/>
      <c r="J20" s="19"/>
      <c r="K20" s="14">
        <f t="shared" si="0"/>
        <v>15</v>
      </c>
      <c r="N20" s="15">
        <f t="shared" si="1"/>
        <v>2</v>
      </c>
    </row>
    <row r="21" spans="2:14" x14ac:dyDescent="0.25">
      <c r="B21" s="18" t="s">
        <v>407</v>
      </c>
      <c r="C21" s="18" t="s">
        <v>408</v>
      </c>
      <c r="D21" s="18" t="s">
        <v>176</v>
      </c>
      <c r="E21" s="19"/>
      <c r="F21" s="19"/>
      <c r="G21" s="19"/>
      <c r="H21" s="19">
        <v>14</v>
      </c>
      <c r="I21" s="19"/>
      <c r="J21" s="19"/>
      <c r="K21" s="14">
        <f t="shared" si="0"/>
        <v>14</v>
      </c>
      <c r="N21" s="15">
        <f t="shared" si="1"/>
        <v>1</v>
      </c>
    </row>
    <row r="22" spans="2:14" x14ac:dyDescent="0.25">
      <c r="B22" s="40" t="s">
        <v>473</v>
      </c>
      <c r="C22" s="40" t="s">
        <v>474</v>
      </c>
      <c r="D22" s="49" t="s">
        <v>77</v>
      </c>
      <c r="E22" s="19"/>
      <c r="F22" s="19">
        <v>11</v>
      </c>
      <c r="G22" s="19"/>
      <c r="H22" s="19"/>
      <c r="I22" s="19"/>
      <c r="J22" s="19"/>
      <c r="K22" s="14">
        <f t="shared" si="0"/>
        <v>11</v>
      </c>
      <c r="N22" s="15">
        <f t="shared" si="1"/>
        <v>1</v>
      </c>
    </row>
    <row r="23" spans="2:14" x14ac:dyDescent="0.25">
      <c r="B23" s="18" t="s">
        <v>390</v>
      </c>
      <c r="C23" s="18" t="s">
        <v>391</v>
      </c>
      <c r="D23" s="18" t="s">
        <v>113</v>
      </c>
      <c r="E23" s="19"/>
      <c r="F23" s="19"/>
      <c r="G23" s="19"/>
      <c r="H23" s="19">
        <v>9</v>
      </c>
      <c r="I23" s="19"/>
      <c r="J23" s="19"/>
      <c r="K23" s="14">
        <f t="shared" si="0"/>
        <v>9</v>
      </c>
      <c r="N23" s="15">
        <f t="shared" si="1"/>
        <v>1</v>
      </c>
    </row>
    <row r="24" spans="2:14" x14ac:dyDescent="0.25">
      <c r="B24" s="18" t="s">
        <v>98</v>
      </c>
      <c r="C24" s="18" t="s">
        <v>97</v>
      </c>
      <c r="D24" s="18" t="s">
        <v>96</v>
      </c>
      <c r="E24" s="19"/>
      <c r="F24" s="19"/>
      <c r="G24" s="19"/>
      <c r="H24" s="19">
        <v>8</v>
      </c>
      <c r="I24" s="19"/>
      <c r="J24" s="19"/>
      <c r="K24" s="14">
        <f t="shared" si="0"/>
        <v>8</v>
      </c>
      <c r="N24" s="15">
        <f t="shared" si="1"/>
        <v>1</v>
      </c>
    </row>
    <row r="25" spans="2:14" x14ac:dyDescent="0.25">
      <c r="B25" s="18" t="s">
        <v>135</v>
      </c>
      <c r="C25" s="18" t="s">
        <v>134</v>
      </c>
      <c r="D25" s="18" t="s">
        <v>133</v>
      </c>
      <c r="E25" s="19"/>
      <c r="F25" s="19"/>
      <c r="G25" s="19"/>
      <c r="H25" s="19">
        <v>7</v>
      </c>
      <c r="I25" s="19"/>
      <c r="J25" s="19"/>
      <c r="K25" s="14">
        <f t="shared" si="0"/>
        <v>7</v>
      </c>
      <c r="N25" s="15">
        <f t="shared" si="1"/>
        <v>1</v>
      </c>
    </row>
    <row r="26" spans="2:14" x14ac:dyDescent="0.25">
      <c r="B26" s="18" t="s">
        <v>98</v>
      </c>
      <c r="C26" s="18" t="s">
        <v>605</v>
      </c>
      <c r="D26" s="18" t="s">
        <v>96</v>
      </c>
      <c r="E26" s="19"/>
      <c r="F26" s="19"/>
      <c r="G26" s="19"/>
      <c r="H26" s="19">
        <v>6</v>
      </c>
      <c r="I26" s="19"/>
      <c r="J26" s="19"/>
      <c r="K26" s="14">
        <f t="shared" si="0"/>
        <v>6</v>
      </c>
      <c r="N26" s="15">
        <f t="shared" si="1"/>
        <v>1</v>
      </c>
    </row>
    <row r="27" spans="2:14" x14ac:dyDescent="0.25">
      <c r="B27" s="18" t="s">
        <v>606</v>
      </c>
      <c r="C27" s="18" t="s">
        <v>607</v>
      </c>
      <c r="D27" s="18" t="s">
        <v>513</v>
      </c>
      <c r="E27" s="19"/>
      <c r="F27" s="19"/>
      <c r="G27" s="19"/>
      <c r="H27" s="19">
        <v>5</v>
      </c>
      <c r="I27" s="19"/>
      <c r="J27" s="19"/>
      <c r="K27" s="14">
        <f t="shared" si="0"/>
        <v>5</v>
      </c>
      <c r="N27" s="15">
        <f t="shared" si="1"/>
        <v>1</v>
      </c>
    </row>
  </sheetData>
  <autoFilter ref="B7:K7" xr:uid="{8F635A51-22DE-424E-90EF-584710F05543}">
    <sortState ref="B8:K27">
      <sortCondition descending="1" ref="K7"/>
    </sortState>
  </autoFilter>
  <sortState ref="B8:K27">
    <sortCondition descending="1" ref="K8:K27"/>
  </sortState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80"/>
  <sheetViews>
    <sheetView showGridLines="0" zoomScale="90" zoomScaleNormal="90" workbookViewId="0">
      <selection activeCell="A15" sqref="A15"/>
    </sheetView>
  </sheetViews>
  <sheetFormatPr defaultColWidth="9.140625" defaultRowHeight="15.75" x14ac:dyDescent="0.25"/>
  <cols>
    <col min="1" max="1" width="4" style="20" customWidth="1"/>
    <col min="2" max="2" width="22.140625" style="20" customWidth="1"/>
    <col min="3" max="3" width="25.42578125" style="20" customWidth="1"/>
    <col min="4" max="4" width="11.5703125" style="20" customWidth="1"/>
    <col min="5" max="6" width="9.42578125" style="21" customWidth="1"/>
    <col min="7" max="8" width="12.140625" style="21" customWidth="1"/>
    <col min="9" max="9" width="9.42578125" style="21" customWidth="1"/>
    <col min="10" max="11" width="9.42578125" style="22" customWidth="1"/>
    <col min="12" max="12" width="9.42578125" style="21" customWidth="1"/>
    <col min="13" max="19" width="9.42578125" style="22" customWidth="1"/>
    <col min="20" max="20" width="12.7109375" style="22" customWidth="1"/>
    <col min="21" max="21" width="9.42578125" style="22" customWidth="1"/>
    <col min="22" max="22" width="10.42578125" style="21" customWidth="1"/>
    <col min="23" max="23" width="10.5703125" style="25" customWidth="1"/>
    <col min="24" max="16384" width="9.140625" style="20"/>
  </cols>
  <sheetData>
    <row r="1" spans="1:26" ht="18.75" x14ac:dyDescent="0.3">
      <c r="B1" s="54" t="s">
        <v>64</v>
      </c>
    </row>
    <row r="2" spans="1:26" x14ac:dyDescent="0.25">
      <c r="B2" s="24" t="s">
        <v>4</v>
      </c>
    </row>
    <row r="3" spans="1:26" ht="15.6" customHeight="1" x14ac:dyDescent="0.25">
      <c r="M3" s="36"/>
      <c r="N3" s="36"/>
      <c r="O3" s="36"/>
      <c r="P3" s="36"/>
      <c r="Q3" s="36"/>
      <c r="R3" s="36"/>
      <c r="S3" s="36"/>
      <c r="T3" s="36"/>
      <c r="U3" s="36"/>
    </row>
    <row r="4" spans="1:26" x14ac:dyDescent="0.25">
      <c r="B4" s="32" t="s">
        <v>27</v>
      </c>
      <c r="F4" s="36"/>
      <c r="P4" s="36"/>
      <c r="Q4" s="36"/>
      <c r="R4" s="36"/>
      <c r="S4" s="36"/>
      <c r="T4" s="36"/>
      <c r="U4" s="36"/>
    </row>
    <row r="5" spans="1:26" ht="15.75" customHeight="1" x14ac:dyDescent="0.25">
      <c r="B5" s="6" t="s">
        <v>19</v>
      </c>
      <c r="E5" s="16"/>
      <c r="F5" s="36"/>
      <c r="G5" s="16"/>
      <c r="H5" s="16"/>
      <c r="I5" s="16"/>
      <c r="J5" s="17"/>
      <c r="K5" s="17"/>
      <c r="L5" s="16"/>
      <c r="N5" s="43"/>
      <c r="O5" s="68"/>
      <c r="P5" s="43"/>
      <c r="Q5" s="68"/>
      <c r="R5" s="43"/>
      <c r="S5" s="68"/>
      <c r="T5" s="68"/>
      <c r="U5" s="68"/>
      <c r="V5" s="16"/>
      <c r="W5" s="11"/>
    </row>
    <row r="6" spans="1:26" ht="31.5" x14ac:dyDescent="0.25">
      <c r="E6" s="30" t="s">
        <v>42</v>
      </c>
      <c r="F6" s="7" t="s">
        <v>17</v>
      </c>
      <c r="G6" s="30" t="s">
        <v>9</v>
      </c>
      <c r="H6" s="30" t="s">
        <v>9</v>
      </c>
      <c r="I6" s="30" t="s">
        <v>43</v>
      </c>
      <c r="J6" s="8" t="s">
        <v>22</v>
      </c>
      <c r="K6" s="8" t="s">
        <v>22</v>
      </c>
      <c r="L6" s="7" t="s">
        <v>26</v>
      </c>
      <c r="M6" s="35" t="s">
        <v>16</v>
      </c>
      <c r="N6" s="30" t="s">
        <v>9</v>
      </c>
      <c r="O6" s="30" t="s">
        <v>9</v>
      </c>
      <c r="P6" s="30" t="s">
        <v>13</v>
      </c>
      <c r="Q6" s="30" t="s">
        <v>13</v>
      </c>
      <c r="R6" s="30" t="s">
        <v>45</v>
      </c>
      <c r="S6" s="30" t="s">
        <v>6</v>
      </c>
      <c r="T6" s="78" t="s">
        <v>626</v>
      </c>
      <c r="U6" s="11" t="s">
        <v>7</v>
      </c>
      <c r="V6" s="73" t="s">
        <v>62</v>
      </c>
    </row>
    <row r="7" spans="1:26" x14ac:dyDescent="0.25">
      <c r="B7" s="23"/>
      <c r="C7" s="23"/>
      <c r="D7" s="23"/>
      <c r="E7" s="7"/>
      <c r="F7" s="70" t="s">
        <v>47</v>
      </c>
      <c r="G7" s="70" t="s">
        <v>47</v>
      </c>
      <c r="H7" s="7"/>
      <c r="I7" s="7"/>
      <c r="J7" s="70" t="s">
        <v>47</v>
      </c>
      <c r="K7" s="70"/>
      <c r="L7" s="7"/>
      <c r="M7" s="8"/>
      <c r="N7" s="70" t="s">
        <v>47</v>
      </c>
      <c r="O7" s="70"/>
      <c r="P7" s="70" t="s">
        <v>47</v>
      </c>
      <c r="Q7" s="70"/>
      <c r="R7" s="8"/>
      <c r="S7" s="8"/>
      <c r="T7" s="70" t="s">
        <v>47</v>
      </c>
      <c r="U7" s="70"/>
      <c r="V7" s="7"/>
    </row>
    <row r="8" spans="1:26" x14ac:dyDescent="0.25">
      <c r="B8" s="28" t="s">
        <v>10</v>
      </c>
      <c r="C8" s="28" t="s">
        <v>3</v>
      </c>
      <c r="D8" s="28" t="s">
        <v>1</v>
      </c>
      <c r="E8" s="71" t="s">
        <v>48</v>
      </c>
      <c r="F8" s="72" t="s">
        <v>49</v>
      </c>
      <c r="G8" s="72" t="s">
        <v>50</v>
      </c>
      <c r="H8" s="72" t="s">
        <v>50</v>
      </c>
      <c r="I8" s="71" t="s">
        <v>51</v>
      </c>
      <c r="J8" s="71" t="s">
        <v>52</v>
      </c>
      <c r="K8" s="71" t="s">
        <v>52</v>
      </c>
      <c r="L8" s="72" t="s">
        <v>53</v>
      </c>
      <c r="M8" s="71" t="s">
        <v>35</v>
      </c>
      <c r="N8" s="72" t="s">
        <v>54</v>
      </c>
      <c r="O8" s="72" t="s">
        <v>54</v>
      </c>
      <c r="P8" s="72" t="s">
        <v>55</v>
      </c>
      <c r="Q8" s="72" t="s">
        <v>55</v>
      </c>
      <c r="R8" s="72" t="s">
        <v>56</v>
      </c>
      <c r="S8" s="72" t="s">
        <v>57</v>
      </c>
      <c r="T8" s="72" t="s">
        <v>58</v>
      </c>
      <c r="U8" s="72" t="s">
        <v>58</v>
      </c>
      <c r="V8" s="72" t="s">
        <v>39</v>
      </c>
      <c r="W8" s="11" t="s">
        <v>11</v>
      </c>
    </row>
    <row r="9" spans="1:26" s="81" customFormat="1" x14ac:dyDescent="0.25">
      <c r="A9" s="81">
        <v>1</v>
      </c>
      <c r="B9" s="12" t="s">
        <v>212</v>
      </c>
      <c r="C9" s="12" t="s">
        <v>213</v>
      </c>
      <c r="D9" s="75" t="s">
        <v>214</v>
      </c>
      <c r="E9" s="19"/>
      <c r="F9" s="19">
        <v>18</v>
      </c>
      <c r="G9" s="19"/>
      <c r="H9" s="19"/>
      <c r="I9" s="19">
        <v>18</v>
      </c>
      <c r="J9" s="19"/>
      <c r="K9" s="19"/>
      <c r="L9" s="19" t="s">
        <v>611</v>
      </c>
      <c r="M9" s="19"/>
      <c r="N9" s="19" t="s">
        <v>531</v>
      </c>
      <c r="O9" s="19">
        <v>25</v>
      </c>
      <c r="P9" s="19"/>
      <c r="Q9" s="19"/>
      <c r="R9" s="19">
        <v>18</v>
      </c>
      <c r="S9" s="19"/>
      <c r="T9" s="19"/>
      <c r="U9" s="19"/>
      <c r="V9" s="19">
        <v>30</v>
      </c>
      <c r="W9" s="14">
        <f t="shared" ref="W9:W40" si="0">SUM(E9:V9)</f>
        <v>109</v>
      </c>
      <c r="Y9" s="82">
        <f t="shared" ref="Y9:Y40" si="1">COUNT(E9:U9)</f>
        <v>4</v>
      </c>
      <c r="Z9" s="82">
        <f>IF(Y9&gt;4,"  huom",0)</f>
        <v>0</v>
      </c>
    </row>
    <row r="10" spans="1:26" s="81" customFormat="1" x14ac:dyDescent="0.25">
      <c r="A10" s="81">
        <v>2</v>
      </c>
      <c r="B10" s="40" t="s">
        <v>236</v>
      </c>
      <c r="C10" s="40" t="s">
        <v>237</v>
      </c>
      <c r="D10" s="40" t="s">
        <v>238</v>
      </c>
      <c r="E10" s="19"/>
      <c r="F10" s="19"/>
      <c r="G10" s="19">
        <v>20</v>
      </c>
      <c r="H10" s="19" t="s">
        <v>531</v>
      </c>
      <c r="I10" s="19"/>
      <c r="J10" s="19" t="s">
        <v>531</v>
      </c>
      <c r="K10" s="19">
        <v>19</v>
      </c>
      <c r="L10" s="19"/>
      <c r="M10" s="19"/>
      <c r="N10" s="19" t="s">
        <v>530</v>
      </c>
      <c r="O10" s="19">
        <v>17</v>
      </c>
      <c r="P10" s="19" t="s">
        <v>570</v>
      </c>
      <c r="Q10" s="19">
        <v>22</v>
      </c>
      <c r="R10" s="19"/>
      <c r="S10" s="19"/>
      <c r="T10" s="19"/>
      <c r="U10" s="19"/>
      <c r="V10" s="19">
        <v>25</v>
      </c>
      <c r="W10" s="14">
        <f t="shared" si="0"/>
        <v>103</v>
      </c>
      <c r="Y10" s="82">
        <f t="shared" si="1"/>
        <v>4</v>
      </c>
      <c r="Z10" s="82">
        <f t="shared" ref="Z10:Z63" si="2">IF(Y10&gt;4,"  huom",0)</f>
        <v>0</v>
      </c>
    </row>
    <row r="11" spans="1:26" s="81" customFormat="1" x14ac:dyDescent="0.25">
      <c r="A11" s="81">
        <v>3</v>
      </c>
      <c r="B11" s="12" t="s">
        <v>135</v>
      </c>
      <c r="C11" s="12" t="s">
        <v>134</v>
      </c>
      <c r="D11" s="75" t="s">
        <v>133</v>
      </c>
      <c r="E11" s="19" t="s">
        <v>477</v>
      </c>
      <c r="F11" s="19"/>
      <c r="G11" s="19"/>
      <c r="H11" s="19">
        <v>25</v>
      </c>
      <c r="I11" s="19"/>
      <c r="J11" s="19" t="s">
        <v>530</v>
      </c>
      <c r="K11" s="19" t="s">
        <v>531</v>
      </c>
      <c r="L11" s="19"/>
      <c r="M11" s="19">
        <v>22</v>
      </c>
      <c r="N11" s="19"/>
      <c r="O11" s="19">
        <v>16</v>
      </c>
      <c r="P11" s="19"/>
      <c r="Q11" s="19"/>
      <c r="R11" s="19"/>
      <c r="S11" s="19"/>
      <c r="T11" s="19"/>
      <c r="U11" s="19">
        <v>22</v>
      </c>
      <c r="V11" s="19">
        <v>18</v>
      </c>
      <c r="W11" s="14">
        <f t="shared" si="0"/>
        <v>103</v>
      </c>
      <c r="Y11" s="82">
        <f t="shared" si="1"/>
        <v>4</v>
      </c>
      <c r="Z11" s="82">
        <f t="shared" si="2"/>
        <v>0</v>
      </c>
    </row>
    <row r="12" spans="1:26" s="81" customFormat="1" x14ac:dyDescent="0.25">
      <c r="A12" s="81">
        <v>4</v>
      </c>
      <c r="B12" s="12" t="s">
        <v>115</v>
      </c>
      <c r="C12" s="12" t="s">
        <v>114</v>
      </c>
      <c r="D12" s="75" t="s">
        <v>113</v>
      </c>
      <c r="E12" s="19" t="s">
        <v>446</v>
      </c>
      <c r="F12" s="19" t="s">
        <v>516</v>
      </c>
      <c r="G12" s="19" t="s">
        <v>447</v>
      </c>
      <c r="H12" s="19"/>
      <c r="I12" s="19"/>
      <c r="J12" s="19" t="s">
        <v>575</v>
      </c>
      <c r="K12" s="19" t="s">
        <v>476</v>
      </c>
      <c r="L12" s="19"/>
      <c r="M12" s="19" t="s">
        <v>575</v>
      </c>
      <c r="N12" s="19" t="s">
        <v>529</v>
      </c>
      <c r="O12" s="19"/>
      <c r="P12" s="56">
        <v>16</v>
      </c>
      <c r="Q12" s="56">
        <v>16</v>
      </c>
      <c r="R12" s="56"/>
      <c r="S12" s="56">
        <v>22</v>
      </c>
      <c r="T12" s="56"/>
      <c r="U12" s="56">
        <v>25</v>
      </c>
      <c r="V12" s="56">
        <v>22</v>
      </c>
      <c r="W12" s="14">
        <f t="shared" si="0"/>
        <v>101</v>
      </c>
      <c r="Y12" s="82">
        <f t="shared" si="1"/>
        <v>4</v>
      </c>
      <c r="Z12" s="82">
        <f t="shared" si="2"/>
        <v>0</v>
      </c>
    </row>
    <row r="13" spans="1:26" s="81" customFormat="1" x14ac:dyDescent="0.25">
      <c r="A13" s="81">
        <v>5</v>
      </c>
      <c r="B13" s="12" t="s">
        <v>129</v>
      </c>
      <c r="C13" s="12" t="s">
        <v>128</v>
      </c>
      <c r="D13" s="75" t="s">
        <v>127</v>
      </c>
      <c r="E13" s="19" t="s">
        <v>445</v>
      </c>
      <c r="F13" s="19"/>
      <c r="G13" s="19">
        <v>18</v>
      </c>
      <c r="H13" s="19" t="s">
        <v>570</v>
      </c>
      <c r="I13" s="19"/>
      <c r="J13" s="19" t="s">
        <v>476</v>
      </c>
      <c r="K13" s="19">
        <v>17</v>
      </c>
      <c r="L13" s="19">
        <v>16</v>
      </c>
      <c r="M13" s="19"/>
      <c r="N13" s="19" t="s">
        <v>476</v>
      </c>
      <c r="O13" s="19" t="s">
        <v>447</v>
      </c>
      <c r="P13" s="19" t="s">
        <v>530</v>
      </c>
      <c r="Q13" s="19">
        <v>25</v>
      </c>
      <c r="R13" s="19"/>
      <c r="S13" s="19"/>
      <c r="T13" s="19"/>
      <c r="U13" s="19"/>
      <c r="V13" s="19">
        <v>12</v>
      </c>
      <c r="W13" s="14">
        <f t="shared" si="0"/>
        <v>88</v>
      </c>
      <c r="Y13" s="82">
        <f t="shared" si="1"/>
        <v>4</v>
      </c>
      <c r="Z13" s="82">
        <f t="shared" si="2"/>
        <v>0</v>
      </c>
    </row>
    <row r="14" spans="1:26" s="81" customFormat="1" x14ac:dyDescent="0.25">
      <c r="A14" s="81">
        <v>6</v>
      </c>
      <c r="B14" s="40" t="s">
        <v>251</v>
      </c>
      <c r="C14" s="40" t="s">
        <v>257</v>
      </c>
      <c r="D14" s="49" t="s">
        <v>253</v>
      </c>
      <c r="E14" s="19"/>
      <c r="F14" s="19"/>
      <c r="G14" s="19" t="s">
        <v>475</v>
      </c>
      <c r="H14" s="19">
        <v>18</v>
      </c>
      <c r="I14" s="19"/>
      <c r="J14" s="19" t="s">
        <v>530</v>
      </c>
      <c r="K14" s="19">
        <v>15</v>
      </c>
      <c r="L14" s="19"/>
      <c r="M14" s="19" t="s">
        <v>477</v>
      </c>
      <c r="N14" s="19" t="s">
        <v>529</v>
      </c>
      <c r="O14" s="19">
        <v>18</v>
      </c>
      <c r="P14" s="19" t="s">
        <v>476</v>
      </c>
      <c r="Q14" s="19">
        <v>18</v>
      </c>
      <c r="R14" s="19"/>
      <c r="S14" s="19"/>
      <c r="T14" s="19"/>
      <c r="U14" s="19"/>
      <c r="V14" s="19">
        <v>16</v>
      </c>
      <c r="W14" s="14">
        <f t="shared" si="0"/>
        <v>85</v>
      </c>
      <c r="Y14" s="82">
        <f t="shared" si="1"/>
        <v>4</v>
      </c>
      <c r="Z14" s="82">
        <f t="shared" si="2"/>
        <v>0</v>
      </c>
    </row>
    <row r="15" spans="1:26" s="81" customFormat="1" x14ac:dyDescent="0.25">
      <c r="B15" s="40" t="s">
        <v>461</v>
      </c>
      <c r="C15" s="40" t="s">
        <v>462</v>
      </c>
      <c r="D15" s="40" t="s">
        <v>463</v>
      </c>
      <c r="E15" s="19"/>
      <c r="F15" s="19"/>
      <c r="G15" s="19"/>
      <c r="H15" s="19"/>
      <c r="I15" s="19"/>
      <c r="J15" s="19"/>
      <c r="K15" s="19"/>
      <c r="L15" s="19">
        <v>20</v>
      </c>
      <c r="M15" s="19"/>
      <c r="N15" s="19">
        <v>5</v>
      </c>
      <c r="O15" s="19">
        <v>22</v>
      </c>
      <c r="P15" s="19"/>
      <c r="Q15" s="19"/>
      <c r="R15" s="19">
        <v>20</v>
      </c>
      <c r="S15" s="19"/>
      <c r="T15" s="19"/>
      <c r="U15" s="19"/>
      <c r="V15" s="19">
        <v>14</v>
      </c>
      <c r="W15" s="14">
        <f t="shared" si="0"/>
        <v>81</v>
      </c>
      <c r="Y15" s="82">
        <f t="shared" si="1"/>
        <v>4</v>
      </c>
      <c r="Z15" s="82">
        <f t="shared" si="2"/>
        <v>0</v>
      </c>
    </row>
    <row r="16" spans="1:26" s="81" customFormat="1" x14ac:dyDescent="0.25">
      <c r="B16" s="12" t="s">
        <v>221</v>
      </c>
      <c r="C16" s="12" t="s">
        <v>222</v>
      </c>
      <c r="D16" s="75" t="s">
        <v>197</v>
      </c>
      <c r="E16" s="19"/>
      <c r="F16" s="19" t="s">
        <v>557</v>
      </c>
      <c r="G16" s="19"/>
      <c r="H16" s="19"/>
      <c r="I16" s="19">
        <v>13</v>
      </c>
      <c r="J16" s="19"/>
      <c r="K16" s="19">
        <v>18</v>
      </c>
      <c r="L16" s="19"/>
      <c r="M16" s="19"/>
      <c r="N16" s="19" t="s">
        <v>518</v>
      </c>
      <c r="O16" s="19">
        <v>12</v>
      </c>
      <c r="P16" s="19"/>
      <c r="Q16" s="19"/>
      <c r="R16" s="19"/>
      <c r="S16" s="19">
        <v>25</v>
      </c>
      <c r="T16" s="19"/>
      <c r="U16" s="19"/>
      <c r="V16" s="19">
        <v>10</v>
      </c>
      <c r="W16" s="14">
        <f t="shared" si="0"/>
        <v>78</v>
      </c>
      <c r="Y16" s="82">
        <f t="shared" si="1"/>
        <v>4</v>
      </c>
      <c r="Z16" s="82">
        <f t="shared" si="2"/>
        <v>0</v>
      </c>
    </row>
    <row r="17" spans="2:26" s="81" customFormat="1" x14ac:dyDescent="0.25">
      <c r="B17" s="40" t="s">
        <v>248</v>
      </c>
      <c r="C17" s="40" t="s">
        <v>249</v>
      </c>
      <c r="D17" s="41" t="s">
        <v>250</v>
      </c>
      <c r="E17" s="19"/>
      <c r="F17" s="19"/>
      <c r="G17" s="19" t="s">
        <v>576</v>
      </c>
      <c r="H17" s="19">
        <v>22</v>
      </c>
      <c r="I17" s="19"/>
      <c r="J17" s="19" t="s">
        <v>445</v>
      </c>
      <c r="K17" s="19">
        <v>14</v>
      </c>
      <c r="L17" s="19"/>
      <c r="M17" s="19"/>
      <c r="N17" s="19" t="s">
        <v>476</v>
      </c>
      <c r="O17" s="19">
        <v>19</v>
      </c>
      <c r="P17" s="19" t="s">
        <v>477</v>
      </c>
      <c r="Q17" s="19">
        <v>19</v>
      </c>
      <c r="R17" s="19"/>
      <c r="S17" s="19"/>
      <c r="T17" s="19"/>
      <c r="U17" s="19"/>
      <c r="V17" s="19"/>
      <c r="W17" s="14">
        <f t="shared" si="0"/>
        <v>74</v>
      </c>
      <c r="Y17" s="82">
        <f t="shared" si="1"/>
        <v>4</v>
      </c>
      <c r="Z17" s="82">
        <f t="shared" si="2"/>
        <v>0</v>
      </c>
    </row>
    <row r="18" spans="2:26" s="81" customFormat="1" x14ac:dyDescent="0.25">
      <c r="B18" s="40" t="s">
        <v>172</v>
      </c>
      <c r="C18" s="40" t="s">
        <v>303</v>
      </c>
      <c r="D18" s="49" t="s">
        <v>133</v>
      </c>
      <c r="E18" s="19"/>
      <c r="F18" s="80"/>
      <c r="G18" s="80"/>
      <c r="H18" s="19">
        <v>19</v>
      </c>
      <c r="I18" s="19"/>
      <c r="J18" s="80"/>
      <c r="K18" s="19">
        <v>13</v>
      </c>
      <c r="L18" s="19"/>
      <c r="M18" s="19"/>
      <c r="N18" s="80"/>
      <c r="O18" s="19"/>
      <c r="P18" s="80"/>
      <c r="Q18" s="19"/>
      <c r="R18" s="19"/>
      <c r="S18" s="19"/>
      <c r="T18" s="19"/>
      <c r="U18" s="19">
        <v>18</v>
      </c>
      <c r="V18" s="19">
        <v>20</v>
      </c>
      <c r="W18" s="14">
        <f t="shared" si="0"/>
        <v>70</v>
      </c>
      <c r="Y18" s="82">
        <f t="shared" si="1"/>
        <v>3</v>
      </c>
      <c r="Z18" s="82">
        <f t="shared" si="2"/>
        <v>0</v>
      </c>
    </row>
    <row r="19" spans="2:26" s="81" customFormat="1" x14ac:dyDescent="0.25">
      <c r="B19" s="40" t="s">
        <v>251</v>
      </c>
      <c r="C19" s="40" t="s">
        <v>252</v>
      </c>
      <c r="D19" s="40" t="s">
        <v>253</v>
      </c>
      <c r="E19" s="19"/>
      <c r="F19" s="19"/>
      <c r="G19" s="19" t="s">
        <v>476</v>
      </c>
      <c r="H19" s="19"/>
      <c r="I19" s="19"/>
      <c r="J19" s="19">
        <v>14</v>
      </c>
      <c r="K19" s="19">
        <v>11</v>
      </c>
      <c r="L19" s="19"/>
      <c r="M19" s="19" t="s">
        <v>447</v>
      </c>
      <c r="N19" s="19">
        <v>13</v>
      </c>
      <c r="O19" s="19" t="s">
        <v>445</v>
      </c>
      <c r="P19" s="19" t="s">
        <v>445</v>
      </c>
      <c r="Q19" s="19">
        <v>17</v>
      </c>
      <c r="R19" s="19"/>
      <c r="S19" s="19"/>
      <c r="T19" s="19"/>
      <c r="U19" s="19"/>
      <c r="V19" s="19">
        <v>11</v>
      </c>
      <c r="W19" s="14">
        <f t="shared" si="0"/>
        <v>66</v>
      </c>
      <c r="Y19" s="82">
        <f t="shared" si="1"/>
        <v>4</v>
      </c>
      <c r="Z19" s="82">
        <f t="shared" si="2"/>
        <v>0</v>
      </c>
    </row>
    <row r="20" spans="2:26" s="81" customFormat="1" x14ac:dyDescent="0.25">
      <c r="B20" s="40" t="s">
        <v>436</v>
      </c>
      <c r="C20" s="40" t="s">
        <v>437</v>
      </c>
      <c r="D20" s="49" t="s">
        <v>176</v>
      </c>
      <c r="E20" s="19"/>
      <c r="F20" s="19"/>
      <c r="G20" s="19"/>
      <c r="H20" s="19"/>
      <c r="I20" s="19"/>
      <c r="J20" s="19" t="s">
        <v>447</v>
      </c>
      <c r="K20" s="19"/>
      <c r="L20" s="19"/>
      <c r="M20" s="19">
        <v>18</v>
      </c>
      <c r="N20" s="19" t="s">
        <v>574</v>
      </c>
      <c r="O20" s="19">
        <v>14</v>
      </c>
      <c r="P20" s="19" t="s">
        <v>518</v>
      </c>
      <c r="Q20" s="19">
        <v>15</v>
      </c>
      <c r="R20" s="19"/>
      <c r="S20" s="19">
        <v>17</v>
      </c>
      <c r="T20" s="19"/>
      <c r="U20" s="19"/>
      <c r="V20" s="19"/>
      <c r="W20" s="14">
        <f t="shared" si="0"/>
        <v>64</v>
      </c>
      <c r="Y20" s="82">
        <f t="shared" si="1"/>
        <v>4</v>
      </c>
      <c r="Z20" s="82">
        <f t="shared" si="2"/>
        <v>0</v>
      </c>
    </row>
    <row r="21" spans="2:26" s="81" customFormat="1" x14ac:dyDescent="0.25">
      <c r="B21" s="12" t="s">
        <v>124</v>
      </c>
      <c r="C21" s="12" t="s">
        <v>123</v>
      </c>
      <c r="D21" s="75" t="s">
        <v>122</v>
      </c>
      <c r="E21" s="19" t="s">
        <v>447</v>
      </c>
      <c r="F21" s="19">
        <v>16</v>
      </c>
      <c r="G21" s="19"/>
      <c r="H21" s="19"/>
      <c r="I21" s="19">
        <v>14</v>
      </c>
      <c r="J21" s="19">
        <v>18</v>
      </c>
      <c r="K21" s="19" t="s">
        <v>571</v>
      </c>
      <c r="L21" s="19"/>
      <c r="M21" s="19"/>
      <c r="N21" s="19"/>
      <c r="O21" s="19"/>
      <c r="P21" s="19"/>
      <c r="Q21" s="19"/>
      <c r="R21" s="19">
        <v>14</v>
      </c>
      <c r="S21" s="19"/>
      <c r="T21" s="19"/>
      <c r="U21" s="19"/>
      <c r="V21" s="19"/>
      <c r="W21" s="14">
        <f t="shared" si="0"/>
        <v>62</v>
      </c>
      <c r="Y21" s="82">
        <f t="shared" si="1"/>
        <v>4</v>
      </c>
      <c r="Z21" s="82">
        <f t="shared" si="2"/>
        <v>0</v>
      </c>
    </row>
    <row r="22" spans="2:26" x14ac:dyDescent="0.25">
      <c r="B22" s="12" t="s">
        <v>142</v>
      </c>
      <c r="C22" s="12" t="s">
        <v>141</v>
      </c>
      <c r="D22" s="75" t="s">
        <v>122</v>
      </c>
      <c r="E22" s="19">
        <v>16</v>
      </c>
      <c r="F22" s="19" t="s">
        <v>574</v>
      </c>
      <c r="G22" s="19"/>
      <c r="H22" s="19"/>
      <c r="I22" s="19">
        <v>20</v>
      </c>
      <c r="J22" s="19"/>
      <c r="K22" s="19"/>
      <c r="L22" s="19">
        <v>15</v>
      </c>
      <c r="M22" s="19"/>
      <c r="N22" s="19" t="s">
        <v>518</v>
      </c>
      <c r="O22" s="19"/>
      <c r="P22" s="19"/>
      <c r="Q22" s="19"/>
      <c r="R22" s="19">
        <v>10</v>
      </c>
      <c r="S22" s="19"/>
      <c r="T22" s="19"/>
      <c r="U22" s="19"/>
      <c r="V22" s="19"/>
      <c r="W22" s="14">
        <f t="shared" si="0"/>
        <v>61</v>
      </c>
      <c r="Y22" s="15">
        <f t="shared" si="1"/>
        <v>4</v>
      </c>
      <c r="Z22" s="15">
        <f t="shared" si="2"/>
        <v>0</v>
      </c>
    </row>
    <row r="23" spans="2:26" s="81" customFormat="1" x14ac:dyDescent="0.25">
      <c r="B23" s="40" t="s">
        <v>407</v>
      </c>
      <c r="C23" s="40" t="s">
        <v>435</v>
      </c>
      <c r="D23" s="49" t="s">
        <v>176</v>
      </c>
      <c r="E23" s="19"/>
      <c r="F23" s="19"/>
      <c r="G23" s="19"/>
      <c r="H23" s="19"/>
      <c r="I23" s="19"/>
      <c r="J23" s="19">
        <v>16</v>
      </c>
      <c r="K23" s="19"/>
      <c r="L23" s="19"/>
      <c r="M23" s="19">
        <v>11</v>
      </c>
      <c r="N23" s="19"/>
      <c r="O23" s="19">
        <v>15</v>
      </c>
      <c r="P23" s="19"/>
      <c r="Q23" s="19"/>
      <c r="R23" s="19"/>
      <c r="S23" s="19">
        <v>19</v>
      </c>
      <c r="T23" s="19"/>
      <c r="U23" s="19"/>
      <c r="V23" s="19"/>
      <c r="W23" s="14">
        <f t="shared" si="0"/>
        <v>61</v>
      </c>
      <c r="Y23" s="82">
        <f t="shared" si="1"/>
        <v>4</v>
      </c>
      <c r="Z23" s="82">
        <f t="shared" si="2"/>
        <v>0</v>
      </c>
    </row>
    <row r="24" spans="2:26" s="81" customFormat="1" x14ac:dyDescent="0.25">
      <c r="B24" s="12" t="s">
        <v>87</v>
      </c>
      <c r="C24" s="12" t="s">
        <v>86</v>
      </c>
      <c r="D24" s="75" t="s">
        <v>71</v>
      </c>
      <c r="E24" s="19">
        <v>20</v>
      </c>
      <c r="F24" s="80"/>
      <c r="G24" s="80"/>
      <c r="H24" s="19"/>
      <c r="I24" s="19"/>
      <c r="J24" s="80"/>
      <c r="K24" s="19">
        <v>25</v>
      </c>
      <c r="L24" s="19"/>
      <c r="M24" s="19">
        <v>14</v>
      </c>
      <c r="N24" s="80"/>
      <c r="O24" s="19"/>
      <c r="P24" s="80"/>
      <c r="Q24" s="19"/>
      <c r="R24" s="19"/>
      <c r="S24" s="19"/>
      <c r="T24" s="19"/>
      <c r="U24" s="19"/>
      <c r="V24" s="19"/>
      <c r="W24" s="14">
        <f t="shared" si="0"/>
        <v>59</v>
      </c>
      <c r="Y24" s="82">
        <f t="shared" si="1"/>
        <v>3</v>
      </c>
      <c r="Z24" s="82">
        <f t="shared" si="2"/>
        <v>0</v>
      </c>
    </row>
    <row r="25" spans="2:26" s="81" customFormat="1" x14ac:dyDescent="0.25">
      <c r="B25" s="12" t="s">
        <v>140</v>
      </c>
      <c r="C25" s="12" t="s">
        <v>139</v>
      </c>
      <c r="D25" s="75" t="s">
        <v>130</v>
      </c>
      <c r="E25" s="19">
        <v>15</v>
      </c>
      <c r="F25" s="19"/>
      <c r="G25" s="19"/>
      <c r="H25" s="19"/>
      <c r="I25" s="19"/>
      <c r="J25" s="19"/>
      <c r="K25" s="19"/>
      <c r="L25" s="19"/>
      <c r="M25" s="19">
        <v>16</v>
      </c>
      <c r="N25" s="19">
        <v>12</v>
      </c>
      <c r="O25" s="19"/>
      <c r="P25" s="19"/>
      <c r="Q25" s="19"/>
      <c r="R25" s="19"/>
      <c r="S25" s="19"/>
      <c r="T25" s="19"/>
      <c r="U25" s="19">
        <v>16</v>
      </c>
      <c r="V25" s="19"/>
      <c r="W25" s="14">
        <f t="shared" si="0"/>
        <v>59</v>
      </c>
      <c r="Y25" s="82">
        <f t="shared" si="1"/>
        <v>4</v>
      </c>
      <c r="Z25" s="82">
        <f t="shared" si="2"/>
        <v>0</v>
      </c>
    </row>
    <row r="26" spans="2:26" s="81" customFormat="1" x14ac:dyDescent="0.25">
      <c r="B26" s="12" t="s">
        <v>145</v>
      </c>
      <c r="C26" s="12" t="s">
        <v>144</v>
      </c>
      <c r="D26" s="75" t="s">
        <v>143</v>
      </c>
      <c r="E26" s="19">
        <v>18</v>
      </c>
      <c r="F26" s="19"/>
      <c r="G26" s="19">
        <v>14</v>
      </c>
      <c r="H26" s="19"/>
      <c r="I26" s="19"/>
      <c r="J26" s="19">
        <v>11</v>
      </c>
      <c r="K26" s="19"/>
      <c r="L26" s="19"/>
      <c r="M26" s="19"/>
      <c r="N26" s="19" t="s">
        <v>446</v>
      </c>
      <c r="O26" s="19">
        <v>14</v>
      </c>
      <c r="P26" s="19"/>
      <c r="Q26" s="19"/>
      <c r="R26" s="19"/>
      <c r="S26" s="19"/>
      <c r="T26" s="19"/>
      <c r="U26" s="19"/>
      <c r="V26" s="19"/>
      <c r="W26" s="14">
        <f t="shared" si="0"/>
        <v>57</v>
      </c>
      <c r="Y26" s="82">
        <f t="shared" si="1"/>
        <v>4</v>
      </c>
      <c r="Z26" s="82">
        <f t="shared" si="2"/>
        <v>0</v>
      </c>
    </row>
    <row r="27" spans="2:26" x14ac:dyDescent="0.25">
      <c r="B27" s="12" t="s">
        <v>209</v>
      </c>
      <c r="C27" s="12" t="s">
        <v>210</v>
      </c>
      <c r="D27" s="75" t="s">
        <v>211</v>
      </c>
      <c r="E27" s="19"/>
      <c r="F27" s="19">
        <v>20</v>
      </c>
      <c r="G27" s="19"/>
      <c r="H27" s="19"/>
      <c r="I27" s="19"/>
      <c r="J27" s="19"/>
      <c r="K27" s="19"/>
      <c r="L27" s="19"/>
      <c r="M27" s="19"/>
      <c r="N27" s="19">
        <v>20</v>
      </c>
      <c r="O27" s="19"/>
      <c r="P27" s="19"/>
      <c r="Q27" s="19"/>
      <c r="R27" s="19">
        <v>16</v>
      </c>
      <c r="S27" s="19"/>
      <c r="T27" s="19"/>
      <c r="U27" s="19"/>
      <c r="V27" s="19"/>
      <c r="W27" s="14">
        <f t="shared" si="0"/>
        <v>56</v>
      </c>
      <c r="Y27" s="15">
        <f t="shared" si="1"/>
        <v>3</v>
      </c>
      <c r="Z27" s="15">
        <f t="shared" si="2"/>
        <v>0</v>
      </c>
    </row>
    <row r="28" spans="2:26" s="81" customFormat="1" x14ac:dyDescent="0.25">
      <c r="B28" s="12" t="s">
        <v>219</v>
      </c>
      <c r="C28" s="12" t="s">
        <v>220</v>
      </c>
      <c r="D28" s="75" t="s">
        <v>214</v>
      </c>
      <c r="E28" s="19"/>
      <c r="F28" s="19">
        <v>12</v>
      </c>
      <c r="G28" s="19" t="s">
        <v>518</v>
      </c>
      <c r="H28" s="19"/>
      <c r="I28" s="19"/>
      <c r="J28" s="19"/>
      <c r="K28" s="19"/>
      <c r="L28" s="19">
        <v>12</v>
      </c>
      <c r="M28" s="19"/>
      <c r="N28" s="19" t="s">
        <v>518</v>
      </c>
      <c r="O28" s="19"/>
      <c r="P28" s="19">
        <v>9</v>
      </c>
      <c r="Q28" s="19"/>
      <c r="R28" s="19"/>
      <c r="S28" s="19">
        <v>16</v>
      </c>
      <c r="T28" s="19"/>
      <c r="U28" s="19"/>
      <c r="V28" s="19"/>
      <c r="W28" s="14">
        <f t="shared" si="0"/>
        <v>49</v>
      </c>
      <c r="Y28" s="82">
        <f t="shared" si="1"/>
        <v>4</v>
      </c>
      <c r="Z28" s="82">
        <f t="shared" si="2"/>
        <v>0</v>
      </c>
    </row>
    <row r="29" spans="2:26" s="81" customFormat="1" x14ac:dyDescent="0.25">
      <c r="B29" s="40" t="s">
        <v>304</v>
      </c>
      <c r="C29" s="40" t="s">
        <v>305</v>
      </c>
      <c r="D29" s="40" t="s">
        <v>269</v>
      </c>
      <c r="E29" s="19"/>
      <c r="F29" s="80"/>
      <c r="G29" s="80"/>
      <c r="H29" s="19">
        <v>17</v>
      </c>
      <c r="I29" s="19"/>
      <c r="J29" s="80"/>
      <c r="K29" s="19"/>
      <c r="L29" s="19"/>
      <c r="M29" s="19"/>
      <c r="N29" s="80"/>
      <c r="O29" s="19"/>
      <c r="P29" s="80"/>
      <c r="Q29" s="19"/>
      <c r="R29" s="19"/>
      <c r="S29" s="19">
        <v>18</v>
      </c>
      <c r="T29" s="19"/>
      <c r="U29" s="19"/>
      <c r="V29" s="19">
        <v>13</v>
      </c>
      <c r="W29" s="14">
        <f t="shared" si="0"/>
        <v>48</v>
      </c>
      <c r="Y29" s="82">
        <f t="shared" si="1"/>
        <v>2</v>
      </c>
      <c r="Z29" s="82">
        <f t="shared" si="2"/>
        <v>0</v>
      </c>
    </row>
    <row r="30" spans="2:26" s="81" customFormat="1" x14ac:dyDescent="0.25">
      <c r="B30" s="40" t="s">
        <v>273</v>
      </c>
      <c r="C30" s="40" t="s">
        <v>443</v>
      </c>
      <c r="D30" s="40" t="s">
        <v>133</v>
      </c>
      <c r="E30" s="19"/>
      <c r="F30" s="19"/>
      <c r="G30" s="19"/>
      <c r="H30" s="19"/>
      <c r="I30" s="19"/>
      <c r="J30" s="19"/>
      <c r="K30" s="19"/>
      <c r="L30" s="19"/>
      <c r="M30" s="19"/>
      <c r="N30" s="19">
        <v>18</v>
      </c>
      <c r="O30" s="19">
        <v>8</v>
      </c>
      <c r="P30" s="19">
        <v>20</v>
      </c>
      <c r="Q30" s="19"/>
      <c r="R30" s="19"/>
      <c r="S30" s="19"/>
      <c r="T30" s="19"/>
      <c r="U30" s="19"/>
      <c r="V30" s="19"/>
      <c r="W30" s="14">
        <f t="shared" si="0"/>
        <v>46</v>
      </c>
      <c r="Y30" s="82">
        <f t="shared" si="1"/>
        <v>3</v>
      </c>
      <c r="Z30" s="82">
        <f t="shared" si="2"/>
        <v>0</v>
      </c>
    </row>
    <row r="31" spans="2:26" s="81" customFormat="1" x14ac:dyDescent="0.25">
      <c r="B31" s="12" t="s">
        <v>112</v>
      </c>
      <c r="C31" s="12" t="s">
        <v>111</v>
      </c>
      <c r="D31" s="75" t="s">
        <v>110</v>
      </c>
      <c r="E31" s="19" t="s">
        <v>529</v>
      </c>
      <c r="F31" s="19">
        <v>13</v>
      </c>
      <c r="G31" s="19"/>
      <c r="H31" s="19"/>
      <c r="I31" s="57">
        <v>10</v>
      </c>
      <c r="J31" s="19"/>
      <c r="K31" s="19"/>
      <c r="L31" s="19">
        <v>14</v>
      </c>
      <c r="M31" s="19"/>
      <c r="N31" s="19">
        <v>8</v>
      </c>
      <c r="O31" s="19"/>
      <c r="P31" s="19"/>
      <c r="Q31" s="19"/>
      <c r="R31" s="19"/>
      <c r="S31" s="19"/>
      <c r="T31" s="19"/>
      <c r="U31" s="19"/>
      <c r="V31" s="19"/>
      <c r="W31" s="14">
        <f t="shared" si="0"/>
        <v>45</v>
      </c>
      <c r="Y31" s="82">
        <f t="shared" si="1"/>
        <v>4</v>
      </c>
      <c r="Z31" s="82">
        <f t="shared" si="2"/>
        <v>0</v>
      </c>
    </row>
    <row r="32" spans="2:26" x14ac:dyDescent="0.25">
      <c r="B32" s="40" t="s">
        <v>432</v>
      </c>
      <c r="C32" s="40" t="s">
        <v>433</v>
      </c>
      <c r="D32" s="49" t="s">
        <v>434</v>
      </c>
      <c r="E32" s="19"/>
      <c r="F32" s="19"/>
      <c r="G32" s="19"/>
      <c r="H32" s="19"/>
      <c r="I32" s="19"/>
      <c r="J32" s="19">
        <v>20</v>
      </c>
      <c r="K32" s="19"/>
      <c r="L32" s="19"/>
      <c r="M32" s="19"/>
      <c r="N32" s="19">
        <v>7</v>
      </c>
      <c r="O32" s="19"/>
      <c r="P32" s="19">
        <v>11</v>
      </c>
      <c r="Q32" s="19"/>
      <c r="R32" s="19"/>
      <c r="S32" s="19"/>
      <c r="T32" s="19"/>
      <c r="U32" s="19"/>
      <c r="V32" s="19"/>
      <c r="W32" s="14">
        <f t="shared" si="0"/>
        <v>38</v>
      </c>
      <c r="Y32" s="15">
        <f t="shared" si="1"/>
        <v>3</v>
      </c>
      <c r="Z32" s="15">
        <f t="shared" si="2"/>
        <v>0</v>
      </c>
    </row>
    <row r="33" spans="2:26" s="81" customFormat="1" x14ac:dyDescent="0.25">
      <c r="B33" s="40" t="s">
        <v>308</v>
      </c>
      <c r="C33" s="40" t="s">
        <v>309</v>
      </c>
      <c r="D33" s="49" t="s">
        <v>291</v>
      </c>
      <c r="E33" s="19"/>
      <c r="F33" s="19"/>
      <c r="G33" s="19"/>
      <c r="H33" s="19"/>
      <c r="I33" s="19">
        <v>15</v>
      </c>
      <c r="J33" s="19"/>
      <c r="K33" s="19"/>
      <c r="L33" s="19">
        <v>13</v>
      </c>
      <c r="M33" s="19"/>
      <c r="N33" s="19">
        <v>6</v>
      </c>
      <c r="O33" s="19"/>
      <c r="P33" s="19">
        <v>0</v>
      </c>
      <c r="Q33" s="19"/>
      <c r="R33" s="19"/>
      <c r="S33" s="19"/>
      <c r="T33" s="19"/>
      <c r="U33" s="19"/>
      <c r="V33" s="19"/>
      <c r="W33" s="14">
        <f t="shared" si="0"/>
        <v>34</v>
      </c>
      <c r="Y33" s="82">
        <f t="shared" si="1"/>
        <v>4</v>
      </c>
      <c r="Z33" s="82">
        <f t="shared" si="2"/>
        <v>0</v>
      </c>
    </row>
    <row r="34" spans="2:26" s="81" customFormat="1" x14ac:dyDescent="0.25">
      <c r="B34" s="40" t="s">
        <v>254</v>
      </c>
      <c r="C34" s="40" t="s">
        <v>255</v>
      </c>
      <c r="D34" s="40" t="s">
        <v>256</v>
      </c>
      <c r="E34" s="19"/>
      <c r="F34" s="19"/>
      <c r="G34" s="19">
        <v>5</v>
      </c>
      <c r="H34" s="19"/>
      <c r="I34" s="19"/>
      <c r="J34" s="19"/>
      <c r="K34" s="19"/>
      <c r="L34" s="19"/>
      <c r="M34" s="19">
        <v>12</v>
      </c>
      <c r="N34" s="19"/>
      <c r="O34" s="19"/>
      <c r="P34" s="19"/>
      <c r="Q34" s="19"/>
      <c r="R34" s="19">
        <v>15</v>
      </c>
      <c r="S34" s="19"/>
      <c r="T34" s="19"/>
      <c r="U34" s="19"/>
      <c r="V34" s="19"/>
      <c r="W34" s="14">
        <f t="shared" si="0"/>
        <v>32</v>
      </c>
      <c r="Y34" s="82">
        <f t="shared" si="1"/>
        <v>3</v>
      </c>
      <c r="Z34" s="82">
        <f t="shared" si="2"/>
        <v>0</v>
      </c>
    </row>
    <row r="35" spans="2:26" x14ac:dyDescent="0.25">
      <c r="B35" s="40" t="s">
        <v>429</v>
      </c>
      <c r="C35" s="40" t="s">
        <v>430</v>
      </c>
      <c r="D35" s="49" t="s">
        <v>431</v>
      </c>
      <c r="E35" s="19"/>
      <c r="F35" s="80"/>
      <c r="G35" s="80"/>
      <c r="H35" s="19"/>
      <c r="I35" s="19"/>
      <c r="J35" s="80"/>
      <c r="K35" s="19">
        <v>22</v>
      </c>
      <c r="L35" s="19"/>
      <c r="M35" s="19">
        <v>9</v>
      </c>
      <c r="N35" s="80"/>
      <c r="O35" s="19"/>
      <c r="P35" s="80"/>
      <c r="Q35" s="19"/>
      <c r="R35" s="19"/>
      <c r="S35" s="19"/>
      <c r="T35" s="19"/>
      <c r="U35" s="19"/>
      <c r="V35" s="19"/>
      <c r="W35" s="14">
        <f t="shared" si="0"/>
        <v>31</v>
      </c>
      <c r="Y35" s="15">
        <f t="shared" si="1"/>
        <v>2</v>
      </c>
      <c r="Z35" s="15">
        <f t="shared" si="2"/>
        <v>0</v>
      </c>
    </row>
    <row r="36" spans="2:26" s="81" customFormat="1" x14ac:dyDescent="0.25">
      <c r="B36" s="12" t="s">
        <v>215</v>
      </c>
      <c r="C36" s="12" t="s">
        <v>218</v>
      </c>
      <c r="D36" s="75" t="s">
        <v>217</v>
      </c>
      <c r="E36" s="19"/>
      <c r="F36" s="19">
        <v>14</v>
      </c>
      <c r="G36" s="19"/>
      <c r="H36" s="19">
        <v>14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4">
        <f t="shared" si="0"/>
        <v>28</v>
      </c>
      <c r="Y36" s="82">
        <f t="shared" si="1"/>
        <v>2</v>
      </c>
      <c r="Z36" s="82">
        <f t="shared" si="2"/>
        <v>0</v>
      </c>
    </row>
    <row r="37" spans="2:26" s="81" customFormat="1" x14ac:dyDescent="0.25">
      <c r="B37" s="12" t="s">
        <v>206</v>
      </c>
      <c r="C37" s="12" t="s">
        <v>229</v>
      </c>
      <c r="D37" s="75" t="s">
        <v>208</v>
      </c>
      <c r="E37" s="19"/>
      <c r="F37" s="19">
        <v>4</v>
      </c>
      <c r="G37" s="19"/>
      <c r="H37" s="19"/>
      <c r="I37" s="19">
        <v>12</v>
      </c>
      <c r="J37" s="19"/>
      <c r="K37" s="19"/>
      <c r="L37" s="19"/>
      <c r="M37" s="19"/>
      <c r="N37" s="19"/>
      <c r="O37" s="19"/>
      <c r="P37" s="19"/>
      <c r="Q37" s="19"/>
      <c r="R37" s="19">
        <v>12</v>
      </c>
      <c r="S37" s="19"/>
      <c r="T37" s="19"/>
      <c r="U37" s="19"/>
      <c r="V37" s="19"/>
      <c r="W37" s="14">
        <f t="shared" si="0"/>
        <v>28</v>
      </c>
      <c r="Y37" s="82">
        <f t="shared" si="1"/>
        <v>3</v>
      </c>
      <c r="Z37" s="82">
        <f t="shared" si="2"/>
        <v>0</v>
      </c>
    </row>
    <row r="38" spans="2:26" x14ac:dyDescent="0.25">
      <c r="B38" s="40" t="s">
        <v>470</v>
      </c>
      <c r="C38" s="40" t="s">
        <v>471</v>
      </c>
      <c r="D38" s="40" t="s">
        <v>472</v>
      </c>
      <c r="E38" s="19"/>
      <c r="F38" s="80"/>
      <c r="G38" s="80"/>
      <c r="H38" s="19"/>
      <c r="I38" s="19"/>
      <c r="J38" s="80"/>
      <c r="K38" s="19"/>
      <c r="L38" s="19"/>
      <c r="M38" s="19">
        <v>19</v>
      </c>
      <c r="N38" s="80"/>
      <c r="O38" s="19">
        <v>6</v>
      </c>
      <c r="P38" s="80"/>
      <c r="Q38" s="19"/>
      <c r="R38" s="19"/>
      <c r="S38" s="19"/>
      <c r="T38" s="19"/>
      <c r="U38" s="19"/>
      <c r="V38" s="19"/>
      <c r="W38" s="14">
        <f t="shared" si="0"/>
        <v>25</v>
      </c>
      <c r="Y38" s="15">
        <f t="shared" si="1"/>
        <v>2</v>
      </c>
      <c r="Z38" s="15">
        <f t="shared" si="2"/>
        <v>0</v>
      </c>
    </row>
    <row r="39" spans="2:26" x14ac:dyDescent="0.25">
      <c r="B39" s="40" t="s">
        <v>448</v>
      </c>
      <c r="C39" s="40" t="s">
        <v>449</v>
      </c>
      <c r="D39" s="40" t="s">
        <v>450</v>
      </c>
      <c r="E39" s="19"/>
      <c r="F39" s="80"/>
      <c r="G39" s="80"/>
      <c r="H39" s="19"/>
      <c r="I39" s="19"/>
      <c r="J39" s="80"/>
      <c r="K39" s="19"/>
      <c r="L39" s="19"/>
      <c r="M39" s="19">
        <v>25</v>
      </c>
      <c r="N39" s="80"/>
      <c r="O39" s="19"/>
      <c r="P39" s="80"/>
      <c r="Q39" s="19"/>
      <c r="R39" s="19"/>
      <c r="S39" s="19"/>
      <c r="T39" s="19"/>
      <c r="U39" s="19"/>
      <c r="V39" s="19"/>
      <c r="W39" s="14">
        <f t="shared" si="0"/>
        <v>25</v>
      </c>
      <c r="Y39" s="15">
        <f t="shared" si="1"/>
        <v>1</v>
      </c>
      <c r="Z39" s="15">
        <f t="shared" si="2"/>
        <v>0</v>
      </c>
    </row>
    <row r="40" spans="2:26" s="81" customFormat="1" x14ac:dyDescent="0.25">
      <c r="B40" s="61" t="s">
        <v>525</v>
      </c>
      <c r="C40" s="61" t="s">
        <v>526</v>
      </c>
      <c r="D40" s="61" t="s">
        <v>527</v>
      </c>
      <c r="E40" s="56"/>
      <c r="F40" s="56"/>
      <c r="G40" s="56"/>
      <c r="H40" s="56"/>
      <c r="I40" s="56"/>
      <c r="J40" s="56"/>
      <c r="K40" s="56"/>
      <c r="L40" s="56"/>
      <c r="M40" s="56"/>
      <c r="N40" s="56">
        <v>0</v>
      </c>
      <c r="O40" s="56">
        <v>10</v>
      </c>
      <c r="P40" s="56"/>
      <c r="Q40" s="56"/>
      <c r="R40" s="56"/>
      <c r="S40" s="56"/>
      <c r="T40" s="56"/>
      <c r="U40" s="56"/>
      <c r="V40" s="56">
        <v>15</v>
      </c>
      <c r="W40" s="14">
        <f t="shared" si="0"/>
        <v>25</v>
      </c>
      <c r="Y40" s="82">
        <f t="shared" si="1"/>
        <v>2</v>
      </c>
      <c r="Z40" s="82">
        <f t="shared" si="2"/>
        <v>0</v>
      </c>
    </row>
    <row r="41" spans="2:26" s="81" customFormat="1" x14ac:dyDescent="0.25">
      <c r="B41" s="40" t="s">
        <v>519</v>
      </c>
      <c r="C41" s="40" t="s">
        <v>520</v>
      </c>
      <c r="D41" s="49" t="s">
        <v>211</v>
      </c>
      <c r="E41" s="19"/>
      <c r="F41" s="19"/>
      <c r="G41" s="19"/>
      <c r="H41" s="19"/>
      <c r="I41" s="19"/>
      <c r="J41" s="19"/>
      <c r="K41" s="19"/>
      <c r="L41" s="19"/>
      <c r="M41" s="19"/>
      <c r="N41" s="19">
        <v>15</v>
      </c>
      <c r="O41" s="19"/>
      <c r="P41" s="19"/>
      <c r="Q41" s="19"/>
      <c r="R41" s="19">
        <v>9</v>
      </c>
      <c r="S41" s="19"/>
      <c r="T41" s="19"/>
      <c r="U41" s="19"/>
      <c r="V41" s="19"/>
      <c r="W41" s="14">
        <f t="shared" ref="W41:W72" si="3">SUM(E41:V41)</f>
        <v>24</v>
      </c>
      <c r="Y41" s="82">
        <f t="shared" ref="Y41:Y72" si="4">COUNT(E41:U41)</f>
        <v>2</v>
      </c>
      <c r="Z41" s="82">
        <f t="shared" si="2"/>
        <v>0</v>
      </c>
    </row>
    <row r="42" spans="2:26" s="81" customFormat="1" x14ac:dyDescent="0.25">
      <c r="B42" s="12" t="s">
        <v>101</v>
      </c>
      <c r="C42" s="12" t="s">
        <v>100</v>
      </c>
      <c r="D42" s="75" t="s">
        <v>99</v>
      </c>
      <c r="E42" s="19">
        <v>12</v>
      </c>
      <c r="F42" s="19">
        <v>10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4">
        <f t="shared" si="3"/>
        <v>22</v>
      </c>
      <c r="Y42" s="82">
        <f t="shared" si="4"/>
        <v>2</v>
      </c>
      <c r="Z42" s="82">
        <f t="shared" si="2"/>
        <v>0</v>
      </c>
    </row>
    <row r="43" spans="2:26" s="81" customFormat="1" x14ac:dyDescent="0.25">
      <c r="B43" s="40" t="s">
        <v>92</v>
      </c>
      <c r="C43" s="40" t="s">
        <v>91</v>
      </c>
      <c r="D43" s="40" t="s">
        <v>90</v>
      </c>
      <c r="E43" s="19"/>
      <c r="F43" s="19"/>
      <c r="G43" s="19"/>
      <c r="H43" s="19"/>
      <c r="I43" s="19"/>
      <c r="J43" s="19">
        <v>3</v>
      </c>
      <c r="K43" s="19"/>
      <c r="L43" s="19"/>
      <c r="M43" s="19"/>
      <c r="N43" s="19">
        <v>0</v>
      </c>
      <c r="O43" s="19"/>
      <c r="P43" s="19">
        <v>18</v>
      </c>
      <c r="Q43" s="19"/>
      <c r="R43" s="19"/>
      <c r="S43" s="19"/>
      <c r="T43" s="19"/>
      <c r="U43" s="19"/>
      <c r="V43" s="19"/>
      <c r="W43" s="14">
        <f t="shared" si="3"/>
        <v>21</v>
      </c>
      <c r="Y43" s="82">
        <f t="shared" si="4"/>
        <v>3</v>
      </c>
      <c r="Z43" s="82">
        <f t="shared" si="2"/>
        <v>0</v>
      </c>
    </row>
    <row r="44" spans="2:26" x14ac:dyDescent="0.25">
      <c r="B44" s="61" t="s">
        <v>310</v>
      </c>
      <c r="C44" s="61" t="s">
        <v>311</v>
      </c>
      <c r="D44" s="61" t="s">
        <v>208</v>
      </c>
      <c r="E44" s="56"/>
      <c r="F44" s="56"/>
      <c r="G44" s="56"/>
      <c r="H44" s="56"/>
      <c r="I44" s="56">
        <v>11</v>
      </c>
      <c r="J44" s="56"/>
      <c r="K44" s="56"/>
      <c r="L44" s="56">
        <v>10</v>
      </c>
      <c r="M44" s="56"/>
      <c r="N44" s="56">
        <v>0</v>
      </c>
      <c r="O44" s="56"/>
      <c r="P44" s="56"/>
      <c r="Q44" s="56"/>
      <c r="R44" s="56"/>
      <c r="S44" s="56"/>
      <c r="T44" s="56"/>
      <c r="U44" s="56"/>
      <c r="V44" s="56"/>
      <c r="W44" s="14">
        <f t="shared" si="3"/>
        <v>21</v>
      </c>
      <c r="Y44" s="15">
        <f t="shared" si="4"/>
        <v>3</v>
      </c>
      <c r="Z44" s="15">
        <f t="shared" si="2"/>
        <v>0</v>
      </c>
    </row>
    <row r="45" spans="2:26" x14ac:dyDescent="0.25">
      <c r="B45" s="40" t="s">
        <v>423</v>
      </c>
      <c r="C45" s="40" t="s">
        <v>422</v>
      </c>
      <c r="D45" s="40" t="s">
        <v>186</v>
      </c>
      <c r="E45" s="19"/>
      <c r="F45" s="80"/>
      <c r="G45" s="80"/>
      <c r="H45" s="19"/>
      <c r="I45" s="19"/>
      <c r="J45" s="80"/>
      <c r="K45" s="19"/>
      <c r="L45" s="19"/>
      <c r="M45" s="19"/>
      <c r="N45" s="80"/>
      <c r="O45" s="19"/>
      <c r="P45" s="80"/>
      <c r="Q45" s="19"/>
      <c r="R45" s="19"/>
      <c r="S45" s="19"/>
      <c r="T45" s="19"/>
      <c r="U45" s="19">
        <v>19</v>
      </c>
      <c r="V45" s="19"/>
      <c r="W45" s="14">
        <f t="shared" si="3"/>
        <v>19</v>
      </c>
      <c r="Y45" s="15">
        <f t="shared" si="4"/>
        <v>1</v>
      </c>
      <c r="Z45" s="15">
        <f t="shared" si="2"/>
        <v>0</v>
      </c>
    </row>
    <row r="46" spans="2:26" x14ac:dyDescent="0.25">
      <c r="B46" s="40" t="s">
        <v>180</v>
      </c>
      <c r="C46" s="40" t="s">
        <v>179</v>
      </c>
      <c r="D46" s="41" t="s">
        <v>176</v>
      </c>
      <c r="E46" s="19"/>
      <c r="F46" s="80"/>
      <c r="G46" s="80"/>
      <c r="H46" s="19"/>
      <c r="I46" s="57"/>
      <c r="J46" s="80"/>
      <c r="K46" s="19"/>
      <c r="L46" s="19"/>
      <c r="M46" s="19">
        <v>17</v>
      </c>
      <c r="N46" s="80"/>
      <c r="O46" s="19"/>
      <c r="P46" s="83"/>
      <c r="Q46" s="56"/>
      <c r="R46" s="56"/>
      <c r="S46" s="56"/>
      <c r="T46" s="56"/>
      <c r="U46" s="56"/>
      <c r="V46" s="56"/>
      <c r="W46" s="14">
        <f t="shared" si="3"/>
        <v>17</v>
      </c>
      <c r="Y46" s="15">
        <f t="shared" si="4"/>
        <v>1</v>
      </c>
      <c r="Z46" s="15">
        <f t="shared" si="2"/>
        <v>0</v>
      </c>
    </row>
    <row r="47" spans="2:26" s="81" customFormat="1" x14ac:dyDescent="0.25">
      <c r="B47" s="18" t="s">
        <v>628</v>
      </c>
      <c r="C47" s="18" t="s">
        <v>629</v>
      </c>
      <c r="D47" s="18" t="s">
        <v>238</v>
      </c>
      <c r="E47" s="79"/>
      <c r="F47" s="84"/>
      <c r="G47" s="84"/>
      <c r="H47" s="79"/>
      <c r="I47" s="79"/>
      <c r="J47" s="84"/>
      <c r="K47" s="79"/>
      <c r="L47" s="79"/>
      <c r="M47" s="79"/>
      <c r="N47" s="84"/>
      <c r="O47" s="79"/>
      <c r="P47" s="84"/>
      <c r="Q47" s="79"/>
      <c r="R47" s="79"/>
      <c r="S47" s="79"/>
      <c r="T47" s="79"/>
      <c r="U47" s="79">
        <v>17</v>
      </c>
      <c r="V47" s="79"/>
      <c r="W47" s="14">
        <f t="shared" si="3"/>
        <v>17</v>
      </c>
      <c r="Y47" s="82">
        <f t="shared" si="4"/>
        <v>1</v>
      </c>
      <c r="Z47" s="82">
        <f t="shared" si="2"/>
        <v>0</v>
      </c>
    </row>
    <row r="48" spans="2:26" x14ac:dyDescent="0.25">
      <c r="B48" s="12" t="s">
        <v>223</v>
      </c>
      <c r="C48" s="12" t="s">
        <v>224</v>
      </c>
      <c r="D48" s="75" t="s">
        <v>113</v>
      </c>
      <c r="E48" s="19"/>
      <c r="F48" s="19">
        <v>10</v>
      </c>
      <c r="G48" s="19">
        <v>6</v>
      </c>
      <c r="H48" s="19"/>
      <c r="I48" s="19"/>
      <c r="J48" s="19">
        <v>0</v>
      </c>
      <c r="K48" s="19"/>
      <c r="L48" s="19"/>
      <c r="M48" s="19"/>
      <c r="N48" s="19">
        <v>0</v>
      </c>
      <c r="O48" s="19"/>
      <c r="P48" s="19"/>
      <c r="Q48" s="19"/>
      <c r="R48" s="19"/>
      <c r="S48" s="19"/>
      <c r="T48" s="19"/>
      <c r="U48" s="19"/>
      <c r="V48" s="19"/>
      <c r="W48" s="14">
        <f t="shared" si="3"/>
        <v>16</v>
      </c>
      <c r="Y48" s="15">
        <f t="shared" si="4"/>
        <v>4</v>
      </c>
      <c r="Z48" s="15">
        <f t="shared" si="2"/>
        <v>0</v>
      </c>
    </row>
    <row r="49" spans="2:26" s="81" customFormat="1" x14ac:dyDescent="0.25">
      <c r="B49" s="12" t="s">
        <v>121</v>
      </c>
      <c r="C49" s="12" t="s">
        <v>120</v>
      </c>
      <c r="D49" s="75" t="s">
        <v>119</v>
      </c>
      <c r="E49" s="19">
        <v>6</v>
      </c>
      <c r="F49" s="80"/>
      <c r="G49" s="80"/>
      <c r="H49" s="19"/>
      <c r="I49" s="19"/>
      <c r="J49" s="80"/>
      <c r="K49" s="19"/>
      <c r="L49" s="19"/>
      <c r="M49" s="19">
        <v>10</v>
      </c>
      <c r="N49" s="80"/>
      <c r="O49" s="19"/>
      <c r="P49" s="80"/>
      <c r="Q49" s="19"/>
      <c r="R49" s="19"/>
      <c r="S49" s="19"/>
      <c r="T49" s="19"/>
      <c r="U49" s="19"/>
      <c r="V49" s="19"/>
      <c r="W49" s="14">
        <f t="shared" si="3"/>
        <v>16</v>
      </c>
      <c r="Y49" s="82">
        <f t="shared" si="4"/>
        <v>2</v>
      </c>
      <c r="Z49" s="82">
        <f t="shared" si="2"/>
        <v>0</v>
      </c>
    </row>
    <row r="50" spans="2:26" x14ac:dyDescent="0.25">
      <c r="B50" s="40" t="s">
        <v>239</v>
      </c>
      <c r="C50" s="40" t="s">
        <v>240</v>
      </c>
      <c r="D50" s="49" t="s">
        <v>241</v>
      </c>
      <c r="E50" s="19"/>
      <c r="F50" s="19"/>
      <c r="G50" s="19">
        <v>16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4">
        <f t="shared" si="3"/>
        <v>16</v>
      </c>
      <c r="Y50" s="15">
        <f t="shared" si="4"/>
        <v>1</v>
      </c>
      <c r="Z50" s="15">
        <f t="shared" si="2"/>
        <v>0</v>
      </c>
    </row>
    <row r="51" spans="2:26" s="81" customFormat="1" x14ac:dyDescent="0.25">
      <c r="B51" s="40" t="s">
        <v>306</v>
      </c>
      <c r="C51" s="40" t="s">
        <v>307</v>
      </c>
      <c r="D51" s="40" t="s">
        <v>214</v>
      </c>
      <c r="E51" s="19"/>
      <c r="F51" s="80"/>
      <c r="G51" s="80"/>
      <c r="H51" s="19"/>
      <c r="I51" s="19">
        <v>16</v>
      </c>
      <c r="J51" s="80"/>
      <c r="K51" s="19"/>
      <c r="L51" s="19"/>
      <c r="M51" s="19"/>
      <c r="N51" s="80"/>
      <c r="O51" s="19"/>
      <c r="P51" s="80"/>
      <c r="Q51" s="19"/>
      <c r="R51" s="19"/>
      <c r="S51" s="19"/>
      <c r="T51" s="19"/>
      <c r="U51" s="19"/>
      <c r="V51" s="19"/>
      <c r="W51" s="14">
        <f t="shared" si="3"/>
        <v>16</v>
      </c>
      <c r="Y51" s="82">
        <f t="shared" si="4"/>
        <v>1</v>
      </c>
      <c r="Z51" s="82">
        <f t="shared" si="2"/>
        <v>0</v>
      </c>
    </row>
    <row r="52" spans="2:26" x14ac:dyDescent="0.25">
      <c r="B52" s="12" t="s">
        <v>215</v>
      </c>
      <c r="C52" s="12" t="s">
        <v>216</v>
      </c>
      <c r="D52" s="75" t="s">
        <v>217</v>
      </c>
      <c r="E52" s="19"/>
      <c r="F52" s="19">
        <v>15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4">
        <f t="shared" si="3"/>
        <v>15</v>
      </c>
      <c r="Y52" s="15">
        <f t="shared" si="4"/>
        <v>1</v>
      </c>
      <c r="Z52" s="15">
        <f t="shared" si="2"/>
        <v>0</v>
      </c>
    </row>
    <row r="53" spans="2:26" s="81" customFormat="1" x14ac:dyDescent="0.25">
      <c r="B53" s="61" t="s">
        <v>473</v>
      </c>
      <c r="C53" s="61" t="s">
        <v>474</v>
      </c>
      <c r="D53" s="61" t="s">
        <v>77</v>
      </c>
      <c r="E53" s="56"/>
      <c r="F53" s="83"/>
      <c r="G53" s="83"/>
      <c r="H53" s="56"/>
      <c r="I53" s="56"/>
      <c r="J53" s="83"/>
      <c r="K53" s="56"/>
      <c r="L53" s="56"/>
      <c r="M53" s="56">
        <v>15</v>
      </c>
      <c r="N53" s="83"/>
      <c r="O53" s="56"/>
      <c r="P53" s="83"/>
      <c r="Q53" s="56"/>
      <c r="R53" s="56"/>
      <c r="S53" s="56"/>
      <c r="T53" s="56"/>
      <c r="U53" s="56"/>
      <c r="V53" s="56"/>
      <c r="W53" s="14">
        <f t="shared" si="3"/>
        <v>15</v>
      </c>
      <c r="Y53" s="82">
        <f t="shared" si="4"/>
        <v>1</v>
      </c>
      <c r="Z53" s="82">
        <f t="shared" si="2"/>
        <v>0</v>
      </c>
    </row>
    <row r="54" spans="2:26" s="81" customFormat="1" x14ac:dyDescent="0.25">
      <c r="B54" s="40" t="s">
        <v>242</v>
      </c>
      <c r="C54" s="40" t="s">
        <v>243</v>
      </c>
      <c r="D54" s="40" t="s">
        <v>77</v>
      </c>
      <c r="E54" s="19"/>
      <c r="F54" s="19"/>
      <c r="G54" s="19">
        <v>15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4">
        <f t="shared" si="3"/>
        <v>15</v>
      </c>
      <c r="Y54" s="82">
        <f t="shared" si="4"/>
        <v>1</v>
      </c>
      <c r="Z54" s="82">
        <f t="shared" si="2"/>
        <v>0</v>
      </c>
    </row>
    <row r="55" spans="2:26" x14ac:dyDescent="0.25">
      <c r="B55" s="12" t="s">
        <v>109</v>
      </c>
      <c r="C55" s="12" t="s">
        <v>108</v>
      </c>
      <c r="D55" s="75" t="s">
        <v>107</v>
      </c>
      <c r="E55" s="19">
        <v>1</v>
      </c>
      <c r="F55" s="19"/>
      <c r="G55" s="19">
        <v>8</v>
      </c>
      <c r="H55" s="19"/>
      <c r="I55" s="19"/>
      <c r="J55" s="19">
        <v>5</v>
      </c>
      <c r="K55" s="19"/>
      <c r="L55" s="19"/>
      <c r="M55" s="19"/>
      <c r="N55" s="19">
        <v>0</v>
      </c>
      <c r="O55" s="19"/>
      <c r="P55" s="56"/>
      <c r="Q55" s="56"/>
      <c r="R55" s="56"/>
      <c r="S55" s="56"/>
      <c r="T55" s="56"/>
      <c r="U55" s="56"/>
      <c r="V55" s="56"/>
      <c r="W55" s="14">
        <f t="shared" si="3"/>
        <v>14</v>
      </c>
      <c r="Y55" s="15">
        <f t="shared" si="4"/>
        <v>4</v>
      </c>
      <c r="Z55" s="15">
        <f t="shared" si="2"/>
        <v>0</v>
      </c>
    </row>
    <row r="56" spans="2:26" s="81" customFormat="1" x14ac:dyDescent="0.25">
      <c r="B56" s="12" t="s">
        <v>138</v>
      </c>
      <c r="C56" s="12" t="s">
        <v>137</v>
      </c>
      <c r="D56" s="75" t="s">
        <v>136</v>
      </c>
      <c r="E56" s="19">
        <v>14</v>
      </c>
      <c r="F56" s="80"/>
      <c r="G56" s="80"/>
      <c r="H56" s="19"/>
      <c r="I56" s="19"/>
      <c r="J56" s="80"/>
      <c r="K56" s="19"/>
      <c r="L56" s="19"/>
      <c r="M56" s="19"/>
      <c r="N56" s="80"/>
      <c r="O56" s="19"/>
      <c r="P56" s="80"/>
      <c r="Q56" s="19"/>
      <c r="R56" s="19"/>
      <c r="S56" s="19"/>
      <c r="T56" s="19"/>
      <c r="U56" s="19"/>
      <c r="V56" s="19"/>
      <c r="W56" s="14">
        <f t="shared" si="3"/>
        <v>14</v>
      </c>
      <c r="Y56" s="82">
        <f t="shared" si="4"/>
        <v>1</v>
      </c>
      <c r="Z56" s="82">
        <f t="shared" si="2"/>
        <v>0</v>
      </c>
    </row>
    <row r="57" spans="2:26" s="81" customFormat="1" x14ac:dyDescent="0.25">
      <c r="B57" s="12" t="s">
        <v>227</v>
      </c>
      <c r="C57" s="12" t="s">
        <v>228</v>
      </c>
      <c r="D57" s="75" t="s">
        <v>110</v>
      </c>
      <c r="E57" s="19"/>
      <c r="F57" s="19">
        <v>6</v>
      </c>
      <c r="G57" s="19"/>
      <c r="H57" s="19"/>
      <c r="I57" s="19"/>
      <c r="J57" s="19">
        <v>0</v>
      </c>
      <c r="K57" s="19"/>
      <c r="L57" s="19"/>
      <c r="M57" s="19"/>
      <c r="N57" s="19"/>
      <c r="O57" s="19"/>
      <c r="P57" s="19"/>
      <c r="Q57" s="19"/>
      <c r="R57" s="19">
        <v>8</v>
      </c>
      <c r="S57" s="19"/>
      <c r="T57" s="19"/>
      <c r="U57" s="19"/>
      <c r="V57" s="19"/>
      <c r="W57" s="14">
        <f t="shared" si="3"/>
        <v>14</v>
      </c>
      <c r="Y57" s="82">
        <f t="shared" si="4"/>
        <v>3</v>
      </c>
      <c r="Z57" s="82">
        <f t="shared" si="2"/>
        <v>0</v>
      </c>
    </row>
    <row r="58" spans="2:26" s="81" customFormat="1" x14ac:dyDescent="0.25">
      <c r="B58" s="40" t="s">
        <v>244</v>
      </c>
      <c r="C58" s="40" t="s">
        <v>245</v>
      </c>
      <c r="D58" s="49" t="s">
        <v>246</v>
      </c>
      <c r="E58" s="19"/>
      <c r="F58" s="19"/>
      <c r="G58" s="19">
        <v>13</v>
      </c>
      <c r="H58" s="19"/>
      <c r="I58" s="19"/>
      <c r="J58" s="19"/>
      <c r="K58" s="19"/>
      <c r="L58" s="19"/>
      <c r="M58" s="19"/>
      <c r="N58" s="19">
        <v>0</v>
      </c>
      <c r="O58" s="19"/>
      <c r="P58" s="56"/>
      <c r="Q58" s="56"/>
      <c r="R58" s="56"/>
      <c r="S58" s="56"/>
      <c r="T58" s="56"/>
      <c r="U58" s="56"/>
      <c r="V58" s="56"/>
      <c r="W58" s="14">
        <f t="shared" si="3"/>
        <v>13</v>
      </c>
      <c r="X58" s="82"/>
      <c r="Y58" s="82">
        <f t="shared" si="4"/>
        <v>2</v>
      </c>
      <c r="Z58" s="82">
        <f t="shared" si="2"/>
        <v>0</v>
      </c>
    </row>
    <row r="59" spans="2:26" x14ac:dyDescent="0.25">
      <c r="B59" s="40" t="s">
        <v>79</v>
      </c>
      <c r="C59" s="40" t="s">
        <v>78</v>
      </c>
      <c r="D59" s="49" t="s">
        <v>77</v>
      </c>
      <c r="E59" s="19"/>
      <c r="F59" s="19"/>
      <c r="G59" s="19">
        <v>13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4">
        <f t="shared" si="3"/>
        <v>13</v>
      </c>
      <c r="X59" s="15"/>
      <c r="Y59" s="15">
        <f t="shared" si="4"/>
        <v>1</v>
      </c>
      <c r="Z59" s="15">
        <f t="shared" si="2"/>
        <v>0</v>
      </c>
    </row>
    <row r="60" spans="2:26" s="81" customFormat="1" x14ac:dyDescent="0.25">
      <c r="B60" s="61" t="s">
        <v>608</v>
      </c>
      <c r="C60" s="61" t="s">
        <v>609</v>
      </c>
      <c r="D60" s="61" t="s">
        <v>610</v>
      </c>
      <c r="E60" s="56"/>
      <c r="F60" s="83"/>
      <c r="G60" s="83"/>
      <c r="H60" s="56"/>
      <c r="I60" s="56"/>
      <c r="J60" s="83"/>
      <c r="K60" s="56"/>
      <c r="L60" s="56"/>
      <c r="M60" s="56"/>
      <c r="N60" s="83"/>
      <c r="O60" s="56"/>
      <c r="P60" s="83"/>
      <c r="Q60" s="56"/>
      <c r="R60" s="56">
        <v>13</v>
      </c>
      <c r="S60" s="56"/>
      <c r="T60" s="56"/>
      <c r="U60" s="56"/>
      <c r="V60" s="56"/>
      <c r="W60" s="14">
        <f t="shared" si="3"/>
        <v>13</v>
      </c>
      <c r="X60" s="82"/>
      <c r="Y60" s="82">
        <f t="shared" si="4"/>
        <v>1</v>
      </c>
      <c r="Z60" s="82">
        <f t="shared" si="2"/>
        <v>0</v>
      </c>
    </row>
    <row r="61" spans="2:26" x14ac:dyDescent="0.25">
      <c r="B61" s="61" t="s">
        <v>572</v>
      </c>
      <c r="C61" s="61" t="s">
        <v>573</v>
      </c>
      <c r="D61" s="61" t="s">
        <v>176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>
        <v>12</v>
      </c>
      <c r="Q61" s="56"/>
      <c r="R61" s="56"/>
      <c r="S61" s="56"/>
      <c r="T61" s="56"/>
      <c r="U61" s="56"/>
      <c r="V61" s="56"/>
      <c r="W61" s="14">
        <f t="shared" si="3"/>
        <v>12</v>
      </c>
      <c r="X61" s="15"/>
      <c r="Y61" s="15">
        <f t="shared" si="4"/>
        <v>1</v>
      </c>
      <c r="Z61" s="15">
        <f t="shared" si="2"/>
        <v>0</v>
      </c>
    </row>
    <row r="62" spans="2:26" x14ac:dyDescent="0.25">
      <c r="B62" s="12" t="s">
        <v>98</v>
      </c>
      <c r="C62" s="12" t="s">
        <v>97</v>
      </c>
      <c r="D62" s="75" t="s">
        <v>96</v>
      </c>
      <c r="E62" s="19">
        <v>11</v>
      </c>
      <c r="F62" s="80"/>
      <c r="G62" s="80"/>
      <c r="H62" s="19"/>
      <c r="I62" s="19"/>
      <c r="J62" s="80"/>
      <c r="K62" s="19"/>
      <c r="L62" s="19"/>
      <c r="M62" s="19"/>
      <c r="N62" s="80"/>
      <c r="O62" s="19"/>
      <c r="P62" s="83"/>
      <c r="Q62" s="56"/>
      <c r="R62" s="56"/>
      <c r="S62" s="56"/>
      <c r="T62" s="56"/>
      <c r="U62" s="56"/>
      <c r="V62" s="56"/>
      <c r="W62" s="14">
        <f t="shared" si="3"/>
        <v>11</v>
      </c>
      <c r="X62" s="15"/>
      <c r="Y62" s="15">
        <f t="shared" si="4"/>
        <v>1</v>
      </c>
      <c r="Z62" s="15">
        <f t="shared" si="2"/>
        <v>0</v>
      </c>
    </row>
    <row r="63" spans="2:26" s="81" customFormat="1" x14ac:dyDescent="0.25">
      <c r="B63" s="61" t="s">
        <v>70</v>
      </c>
      <c r="C63" s="61" t="s">
        <v>104</v>
      </c>
      <c r="D63" s="61" t="s">
        <v>68</v>
      </c>
      <c r="E63" s="56"/>
      <c r="F63" s="83"/>
      <c r="G63" s="83"/>
      <c r="H63" s="56"/>
      <c r="I63" s="56"/>
      <c r="J63" s="83"/>
      <c r="K63" s="56"/>
      <c r="L63" s="56"/>
      <c r="M63" s="56"/>
      <c r="N63" s="83"/>
      <c r="O63" s="56">
        <v>11</v>
      </c>
      <c r="P63" s="83"/>
      <c r="Q63" s="56"/>
      <c r="R63" s="56"/>
      <c r="S63" s="56"/>
      <c r="T63" s="56"/>
      <c r="U63" s="56"/>
      <c r="V63" s="56"/>
      <c r="W63" s="14">
        <f t="shared" si="3"/>
        <v>11</v>
      </c>
      <c r="Y63" s="82">
        <f t="shared" si="4"/>
        <v>1</v>
      </c>
      <c r="Z63" s="82">
        <f t="shared" si="2"/>
        <v>0</v>
      </c>
    </row>
    <row r="64" spans="2:26" x14ac:dyDescent="0.25">
      <c r="B64" s="40" t="s">
        <v>79</v>
      </c>
      <c r="C64" s="40" t="s">
        <v>247</v>
      </c>
      <c r="D64" s="49" t="s">
        <v>77</v>
      </c>
      <c r="E64" s="19"/>
      <c r="F64" s="19"/>
      <c r="G64" s="19">
        <v>11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4">
        <f t="shared" si="3"/>
        <v>11</v>
      </c>
      <c r="Y64" s="15">
        <f t="shared" si="4"/>
        <v>1</v>
      </c>
      <c r="Z64" s="15">
        <f t="shared" ref="Z64:Z80" si="5">IF(Y64&gt;4,"  huom",0)</f>
        <v>0</v>
      </c>
    </row>
    <row r="65" spans="2:26" s="81" customFormat="1" x14ac:dyDescent="0.25">
      <c r="B65" s="40" t="s">
        <v>402</v>
      </c>
      <c r="C65" s="40" t="s">
        <v>403</v>
      </c>
      <c r="D65" s="40" t="s">
        <v>404</v>
      </c>
      <c r="E65" s="56"/>
      <c r="F65" s="83"/>
      <c r="G65" s="83"/>
      <c r="H65" s="56"/>
      <c r="I65" s="56"/>
      <c r="J65" s="83"/>
      <c r="K65" s="56"/>
      <c r="L65" s="56">
        <v>11</v>
      </c>
      <c r="M65" s="56"/>
      <c r="N65" s="83"/>
      <c r="O65" s="56"/>
      <c r="P65" s="83"/>
      <c r="Q65" s="56"/>
      <c r="R65" s="56"/>
      <c r="S65" s="56"/>
      <c r="T65" s="56"/>
      <c r="U65" s="56"/>
      <c r="V65" s="56"/>
      <c r="W65" s="14">
        <f t="shared" si="3"/>
        <v>11</v>
      </c>
      <c r="Y65" s="82">
        <f t="shared" si="4"/>
        <v>1</v>
      </c>
      <c r="Z65" s="82">
        <f t="shared" si="5"/>
        <v>0</v>
      </c>
    </row>
    <row r="66" spans="2:26" x14ac:dyDescent="0.25">
      <c r="B66" s="61" t="s">
        <v>521</v>
      </c>
      <c r="C66" s="61" t="s">
        <v>522</v>
      </c>
      <c r="D66" s="61" t="s">
        <v>523</v>
      </c>
      <c r="E66" s="56"/>
      <c r="F66" s="56"/>
      <c r="G66" s="56"/>
      <c r="H66" s="56"/>
      <c r="I66" s="56"/>
      <c r="J66" s="56"/>
      <c r="K66" s="56"/>
      <c r="L66" s="56"/>
      <c r="M66" s="56"/>
      <c r="N66" s="56">
        <v>11</v>
      </c>
      <c r="O66" s="56"/>
      <c r="P66" s="56"/>
      <c r="Q66" s="56"/>
      <c r="R66" s="56"/>
      <c r="S66" s="56"/>
      <c r="T66" s="56"/>
      <c r="U66" s="56"/>
      <c r="V66" s="56"/>
      <c r="W66" s="14">
        <f t="shared" si="3"/>
        <v>11</v>
      </c>
      <c r="Y66" s="15">
        <f t="shared" si="4"/>
        <v>1</v>
      </c>
      <c r="Z66" s="15">
        <f t="shared" si="5"/>
        <v>0</v>
      </c>
    </row>
    <row r="67" spans="2:26" x14ac:dyDescent="0.25">
      <c r="B67" s="40" t="s">
        <v>464</v>
      </c>
      <c r="C67" s="40" t="s">
        <v>465</v>
      </c>
      <c r="D67" s="40" t="s">
        <v>466</v>
      </c>
      <c r="E67" s="19"/>
      <c r="F67" s="80"/>
      <c r="G67" s="80"/>
      <c r="H67" s="19"/>
      <c r="I67" s="19"/>
      <c r="J67" s="80"/>
      <c r="K67" s="19"/>
      <c r="L67" s="19"/>
      <c r="M67" s="19"/>
      <c r="N67" s="80"/>
      <c r="O67" s="19"/>
      <c r="P67" s="80"/>
      <c r="Q67" s="19"/>
      <c r="R67" s="19">
        <v>11</v>
      </c>
      <c r="S67" s="19"/>
      <c r="T67" s="19"/>
      <c r="U67" s="19"/>
      <c r="V67" s="19"/>
      <c r="W67" s="14">
        <f t="shared" si="3"/>
        <v>11</v>
      </c>
      <c r="Y67" s="15">
        <f t="shared" si="4"/>
        <v>1</v>
      </c>
      <c r="Z67" s="15">
        <f t="shared" si="5"/>
        <v>0</v>
      </c>
    </row>
    <row r="68" spans="2:26" s="81" customFormat="1" x14ac:dyDescent="0.25">
      <c r="B68" s="12" t="s">
        <v>132</v>
      </c>
      <c r="C68" s="12" t="s">
        <v>131</v>
      </c>
      <c r="D68" s="75" t="s">
        <v>130</v>
      </c>
      <c r="E68" s="19">
        <v>10</v>
      </c>
      <c r="F68" s="80"/>
      <c r="G68" s="80"/>
      <c r="H68" s="19"/>
      <c r="I68" s="19"/>
      <c r="J68" s="80"/>
      <c r="K68" s="19"/>
      <c r="L68" s="19"/>
      <c r="M68" s="19"/>
      <c r="N68" s="80"/>
      <c r="O68" s="19"/>
      <c r="P68" s="80"/>
      <c r="Q68" s="19"/>
      <c r="R68" s="19"/>
      <c r="S68" s="19"/>
      <c r="T68" s="19"/>
      <c r="U68" s="19"/>
      <c r="V68" s="19"/>
      <c r="W68" s="14">
        <f t="shared" si="3"/>
        <v>10</v>
      </c>
      <c r="Y68" s="82">
        <f t="shared" si="4"/>
        <v>1</v>
      </c>
      <c r="Z68" s="82">
        <f t="shared" si="5"/>
        <v>0</v>
      </c>
    </row>
    <row r="69" spans="2:26" s="81" customFormat="1" x14ac:dyDescent="0.25">
      <c r="B69" s="12" t="s">
        <v>126</v>
      </c>
      <c r="C69" s="12" t="s">
        <v>125</v>
      </c>
      <c r="D69" s="75" t="s">
        <v>83</v>
      </c>
      <c r="E69" s="19">
        <v>8</v>
      </c>
      <c r="F69" s="19"/>
      <c r="G69" s="19">
        <v>0</v>
      </c>
      <c r="H69" s="19"/>
      <c r="I69" s="19"/>
      <c r="J69" s="19"/>
      <c r="K69" s="19"/>
      <c r="L69" s="19"/>
      <c r="M69" s="19"/>
      <c r="N69" s="19">
        <v>0</v>
      </c>
      <c r="O69" s="19"/>
      <c r="P69" s="19"/>
      <c r="Q69" s="19"/>
      <c r="R69" s="19"/>
      <c r="S69" s="19"/>
      <c r="T69" s="19"/>
      <c r="U69" s="19"/>
      <c r="V69" s="19"/>
      <c r="W69" s="14">
        <f t="shared" si="3"/>
        <v>8</v>
      </c>
      <c r="Y69" s="82">
        <f t="shared" si="4"/>
        <v>3</v>
      </c>
      <c r="Z69" s="82">
        <f t="shared" si="5"/>
        <v>0</v>
      </c>
    </row>
    <row r="70" spans="2:26" s="81" customFormat="1" x14ac:dyDescent="0.25">
      <c r="B70" s="40" t="s">
        <v>103</v>
      </c>
      <c r="C70" s="40" t="s">
        <v>102</v>
      </c>
      <c r="D70" s="40" t="s">
        <v>90</v>
      </c>
      <c r="E70" s="19"/>
      <c r="F70" s="19"/>
      <c r="G70" s="19"/>
      <c r="H70" s="19"/>
      <c r="I70" s="19"/>
      <c r="J70" s="19">
        <v>0</v>
      </c>
      <c r="K70" s="19"/>
      <c r="L70" s="19"/>
      <c r="M70" s="19"/>
      <c r="N70" s="19">
        <v>0</v>
      </c>
      <c r="O70" s="19"/>
      <c r="P70" s="56">
        <v>7</v>
      </c>
      <c r="Q70" s="56"/>
      <c r="R70" s="56"/>
      <c r="S70" s="56"/>
      <c r="T70" s="56"/>
      <c r="U70" s="56"/>
      <c r="V70" s="56"/>
      <c r="W70" s="14">
        <f t="shared" si="3"/>
        <v>7</v>
      </c>
      <c r="Y70" s="82">
        <f t="shared" si="4"/>
        <v>3</v>
      </c>
      <c r="Z70" s="82">
        <f t="shared" si="5"/>
        <v>0</v>
      </c>
    </row>
    <row r="71" spans="2:26" s="81" customFormat="1" x14ac:dyDescent="0.25">
      <c r="B71" s="12" t="s">
        <v>225</v>
      </c>
      <c r="C71" s="12" t="s">
        <v>226</v>
      </c>
      <c r="D71" s="75" t="s">
        <v>71</v>
      </c>
      <c r="E71" s="19"/>
      <c r="F71" s="19">
        <v>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4">
        <f t="shared" si="3"/>
        <v>7</v>
      </c>
      <c r="Y71" s="82">
        <f t="shared" si="4"/>
        <v>1</v>
      </c>
      <c r="Z71" s="82">
        <f t="shared" si="5"/>
        <v>0</v>
      </c>
    </row>
    <row r="72" spans="2:26" s="81" customFormat="1" x14ac:dyDescent="0.25">
      <c r="B72" s="40" t="s">
        <v>438</v>
      </c>
      <c r="C72" s="40" t="s">
        <v>439</v>
      </c>
      <c r="D72" s="49" t="s">
        <v>90</v>
      </c>
      <c r="E72" s="19"/>
      <c r="F72" s="19"/>
      <c r="G72" s="19"/>
      <c r="H72" s="19"/>
      <c r="I72" s="19"/>
      <c r="J72" s="19">
        <v>6</v>
      </c>
      <c r="K72" s="19"/>
      <c r="L72" s="19"/>
      <c r="M72" s="19"/>
      <c r="N72" s="19">
        <v>0</v>
      </c>
      <c r="O72" s="19"/>
      <c r="P72" s="19"/>
      <c r="Q72" s="19"/>
      <c r="R72" s="19"/>
      <c r="S72" s="19"/>
      <c r="T72" s="19"/>
      <c r="U72" s="19"/>
      <c r="V72" s="19"/>
      <c r="W72" s="14">
        <f t="shared" si="3"/>
        <v>6</v>
      </c>
      <c r="Y72" s="82">
        <f t="shared" si="4"/>
        <v>2</v>
      </c>
      <c r="Z72" s="82">
        <f t="shared" si="5"/>
        <v>0</v>
      </c>
    </row>
    <row r="73" spans="2:26" x14ac:dyDescent="0.25">
      <c r="B73" s="12" t="s">
        <v>89</v>
      </c>
      <c r="C73" s="12" t="s">
        <v>88</v>
      </c>
      <c r="D73" s="75" t="s">
        <v>71</v>
      </c>
      <c r="E73" s="19">
        <v>5</v>
      </c>
      <c r="F73" s="80"/>
      <c r="G73" s="80"/>
      <c r="H73" s="19"/>
      <c r="I73" s="19"/>
      <c r="J73" s="80"/>
      <c r="K73" s="19"/>
      <c r="L73" s="19"/>
      <c r="M73" s="19"/>
      <c r="N73" s="80"/>
      <c r="O73" s="19"/>
      <c r="P73" s="80"/>
      <c r="Q73" s="19"/>
      <c r="R73" s="19"/>
      <c r="S73" s="19"/>
      <c r="T73" s="19"/>
      <c r="U73" s="19"/>
      <c r="V73" s="19"/>
      <c r="W73" s="14">
        <f t="shared" ref="W73:W80" si="6">SUM(E73:V73)</f>
        <v>5</v>
      </c>
      <c r="Y73" s="15">
        <f t="shared" ref="Y73:Y78" si="7">COUNT(E73:U73)</f>
        <v>1</v>
      </c>
      <c r="Z73" s="15">
        <f t="shared" si="5"/>
        <v>0</v>
      </c>
    </row>
    <row r="74" spans="2:26" s="81" customFormat="1" x14ac:dyDescent="0.25">
      <c r="B74" s="12" t="s">
        <v>118</v>
      </c>
      <c r="C74" s="12" t="s">
        <v>117</v>
      </c>
      <c r="D74" s="75" t="s">
        <v>116</v>
      </c>
      <c r="E74" s="19">
        <v>4</v>
      </c>
      <c r="F74" s="19"/>
      <c r="G74" s="19">
        <v>0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4">
        <f t="shared" si="6"/>
        <v>4</v>
      </c>
      <c r="Y74" s="82">
        <f t="shared" si="7"/>
        <v>2</v>
      </c>
      <c r="Z74" s="82">
        <f t="shared" si="5"/>
        <v>0</v>
      </c>
    </row>
    <row r="75" spans="2:26" s="81" customFormat="1" x14ac:dyDescent="0.25">
      <c r="B75" s="40" t="s">
        <v>436</v>
      </c>
      <c r="C75" s="40" t="s">
        <v>440</v>
      </c>
      <c r="D75" s="40" t="s">
        <v>176</v>
      </c>
      <c r="E75" s="19"/>
      <c r="F75" s="19"/>
      <c r="G75" s="19"/>
      <c r="H75" s="19"/>
      <c r="I75" s="19"/>
      <c r="J75" s="19">
        <v>4</v>
      </c>
      <c r="K75" s="19"/>
      <c r="L75" s="19"/>
      <c r="M75" s="19"/>
      <c r="N75" s="19">
        <v>0</v>
      </c>
      <c r="O75" s="19"/>
      <c r="P75" s="19"/>
      <c r="Q75" s="19"/>
      <c r="R75" s="19"/>
      <c r="S75" s="19"/>
      <c r="T75" s="19"/>
      <c r="U75" s="19"/>
      <c r="V75" s="19"/>
      <c r="W75" s="14">
        <f t="shared" si="6"/>
        <v>4</v>
      </c>
      <c r="Y75" s="82">
        <f t="shared" si="7"/>
        <v>2</v>
      </c>
      <c r="Z75" s="82">
        <f t="shared" si="5"/>
        <v>0</v>
      </c>
    </row>
    <row r="76" spans="2:26" s="81" customFormat="1" x14ac:dyDescent="0.25">
      <c r="B76" s="40" t="s">
        <v>442</v>
      </c>
      <c r="C76" s="40" t="s">
        <v>443</v>
      </c>
      <c r="D76" s="40" t="s">
        <v>444</v>
      </c>
      <c r="E76" s="19"/>
      <c r="F76" s="19"/>
      <c r="G76" s="19"/>
      <c r="H76" s="19"/>
      <c r="I76" s="19"/>
      <c r="J76" s="19">
        <v>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4">
        <f t="shared" si="6"/>
        <v>0</v>
      </c>
      <c r="Y76" s="82">
        <f t="shared" si="7"/>
        <v>1</v>
      </c>
      <c r="Z76" s="82">
        <f t="shared" si="5"/>
        <v>0</v>
      </c>
    </row>
    <row r="77" spans="2:26" s="81" customFormat="1" x14ac:dyDescent="0.25">
      <c r="B77" s="61" t="s">
        <v>312</v>
      </c>
      <c r="C77" s="61" t="s">
        <v>528</v>
      </c>
      <c r="D77" s="61" t="s">
        <v>523</v>
      </c>
      <c r="E77" s="56"/>
      <c r="F77" s="56"/>
      <c r="G77" s="56"/>
      <c r="H77" s="56"/>
      <c r="I77" s="56"/>
      <c r="J77" s="56"/>
      <c r="K77" s="56"/>
      <c r="L77" s="56"/>
      <c r="M77" s="56"/>
      <c r="N77" s="56">
        <v>0</v>
      </c>
      <c r="O77" s="56"/>
      <c r="P77" s="56"/>
      <c r="Q77" s="56"/>
      <c r="R77" s="56"/>
      <c r="S77" s="56"/>
      <c r="T77" s="56"/>
      <c r="U77" s="56"/>
      <c r="V77" s="56"/>
      <c r="W77" s="14">
        <f t="shared" si="6"/>
        <v>0</v>
      </c>
      <c r="Y77" s="82">
        <f t="shared" si="7"/>
        <v>1</v>
      </c>
      <c r="Z77" s="82">
        <f t="shared" si="5"/>
        <v>0</v>
      </c>
    </row>
    <row r="78" spans="2:26" s="81" customFormat="1" x14ac:dyDescent="0.25">
      <c r="B78" s="40" t="s">
        <v>89</v>
      </c>
      <c r="C78" s="40" t="s">
        <v>258</v>
      </c>
      <c r="D78" s="40" t="s">
        <v>71</v>
      </c>
      <c r="E78" s="19"/>
      <c r="F78" s="19"/>
      <c r="G78" s="19">
        <v>0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4">
        <f t="shared" si="6"/>
        <v>0</v>
      </c>
      <c r="Y78" s="82">
        <f t="shared" si="7"/>
        <v>1</v>
      </c>
      <c r="Z78" s="82">
        <f t="shared" si="5"/>
        <v>0</v>
      </c>
    </row>
    <row r="79" spans="2:26" s="81" customFormat="1" x14ac:dyDescent="0.25">
      <c r="B79" s="40" t="s">
        <v>432</v>
      </c>
      <c r="C79" s="40" t="s">
        <v>441</v>
      </c>
      <c r="D79" s="49" t="s">
        <v>434</v>
      </c>
      <c r="E79" s="19"/>
      <c r="F79" s="19"/>
      <c r="G79" s="19"/>
      <c r="H79" s="19"/>
      <c r="I79" s="19"/>
      <c r="J79" s="19">
        <v>0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4">
        <f t="shared" si="6"/>
        <v>0</v>
      </c>
      <c r="Y79" s="82">
        <f t="shared" ref="Y79:Y80" si="8">COUNT(E79:U79)</f>
        <v>1</v>
      </c>
      <c r="Z79" s="82">
        <f t="shared" si="5"/>
        <v>0</v>
      </c>
    </row>
    <row r="80" spans="2:26" s="82" customFormat="1" ht="15" x14ac:dyDescent="0.25">
      <c r="B80" s="61" t="s">
        <v>535</v>
      </c>
      <c r="C80" s="61" t="s">
        <v>524</v>
      </c>
      <c r="D80" s="61" t="s">
        <v>503</v>
      </c>
      <c r="E80" s="56"/>
      <c r="F80" s="56"/>
      <c r="G80" s="56"/>
      <c r="H80" s="56"/>
      <c r="I80" s="56"/>
      <c r="J80" s="56"/>
      <c r="K80" s="56"/>
      <c r="L80" s="56"/>
      <c r="M80" s="56"/>
      <c r="N80" s="56">
        <v>0</v>
      </c>
      <c r="O80" s="56"/>
      <c r="P80" s="56"/>
      <c r="Q80" s="56"/>
      <c r="R80" s="56"/>
      <c r="S80" s="56"/>
      <c r="T80" s="56"/>
      <c r="U80" s="56"/>
      <c r="V80" s="56"/>
      <c r="W80" s="14">
        <f t="shared" si="6"/>
        <v>0</v>
      </c>
      <c r="Y80" s="82">
        <f t="shared" si="8"/>
        <v>1</v>
      </c>
      <c r="Z80" s="82">
        <f t="shared" si="5"/>
        <v>0</v>
      </c>
    </row>
  </sheetData>
  <sortState ref="A9:W11">
    <sortCondition ref="A9:A11"/>
  </sortState>
  <pageMargins left="0.31496062992125984" right="0.31496062992125984" top="0.35433070866141736" bottom="0.35433070866141736" header="0.31496062992125984" footer="0.31496062992125984"/>
  <pageSetup paperSize="9" scale="60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57"/>
  <sheetViews>
    <sheetView showGridLines="0" zoomScale="90" zoomScaleNormal="90" workbookViewId="0">
      <selection activeCell="A7" sqref="A7"/>
    </sheetView>
  </sheetViews>
  <sheetFormatPr defaultColWidth="9.140625" defaultRowHeight="15.75" x14ac:dyDescent="0.25"/>
  <cols>
    <col min="1" max="1" width="4.42578125" style="20" customWidth="1"/>
    <col min="2" max="2" width="22" style="20" customWidth="1"/>
    <col min="3" max="3" width="24" style="20" customWidth="1"/>
    <col min="4" max="4" width="11.5703125" style="20" customWidth="1"/>
    <col min="5" max="5" width="9.85546875" style="21" customWidth="1"/>
    <col min="6" max="6" width="10.7109375" style="21" bestFit="1" customWidth="1"/>
    <col min="7" max="7" width="11.85546875" style="21" customWidth="1"/>
    <col min="8" max="18" width="9.140625" style="21"/>
    <col min="19" max="19" width="12.28515625" style="21" customWidth="1"/>
    <col min="20" max="20" width="9.140625" style="21"/>
    <col min="21" max="21" width="10.85546875" style="21" customWidth="1"/>
    <col min="22" max="22" width="10.5703125" style="25" customWidth="1"/>
    <col min="23" max="16384" width="9.140625" style="20"/>
  </cols>
  <sheetData>
    <row r="1" spans="1:26" ht="18.75" x14ac:dyDescent="0.3">
      <c r="B1" s="54" t="s">
        <v>63</v>
      </c>
    </row>
    <row r="2" spans="1:26" x14ac:dyDescent="0.25">
      <c r="B2" s="24" t="s">
        <v>4</v>
      </c>
    </row>
    <row r="4" spans="1:26" x14ac:dyDescent="0.25">
      <c r="B4" s="32" t="s">
        <v>27</v>
      </c>
      <c r="G4" s="36"/>
    </row>
    <row r="5" spans="1:26" x14ac:dyDescent="0.25">
      <c r="B5" s="6" t="s">
        <v>20</v>
      </c>
      <c r="E5" s="16"/>
      <c r="F5" s="36"/>
      <c r="G5" s="16"/>
      <c r="H5" s="16"/>
      <c r="I5" s="16"/>
      <c r="K5" s="43"/>
      <c r="L5" s="68"/>
      <c r="M5" s="68"/>
      <c r="N5" s="68"/>
      <c r="O5" s="68"/>
      <c r="P5" s="68"/>
      <c r="Q5" s="68"/>
      <c r="R5" s="68"/>
      <c r="S5" s="39"/>
      <c r="T5" s="39"/>
      <c r="U5" s="43"/>
      <c r="V5" s="11"/>
    </row>
    <row r="6" spans="1:26" ht="60" x14ac:dyDescent="0.25">
      <c r="E6" s="30" t="s">
        <v>42</v>
      </c>
      <c r="F6" s="7" t="s">
        <v>17</v>
      </c>
      <c r="G6" s="30" t="s">
        <v>235</v>
      </c>
      <c r="H6" s="30" t="s">
        <v>43</v>
      </c>
      <c r="I6" s="8" t="s">
        <v>22</v>
      </c>
      <c r="J6" s="8" t="s">
        <v>22</v>
      </c>
      <c r="K6" s="7" t="s">
        <v>26</v>
      </c>
      <c r="L6" s="35" t="s">
        <v>16</v>
      </c>
      <c r="M6" s="30" t="s">
        <v>9</v>
      </c>
      <c r="N6" s="30" t="s">
        <v>9</v>
      </c>
      <c r="O6" s="30" t="s">
        <v>13</v>
      </c>
      <c r="P6" s="30" t="s">
        <v>13</v>
      </c>
      <c r="Q6" s="30" t="s">
        <v>45</v>
      </c>
      <c r="R6" s="30" t="s">
        <v>6</v>
      </c>
      <c r="S6" s="78" t="s">
        <v>626</v>
      </c>
      <c r="T6" s="11" t="s">
        <v>7</v>
      </c>
      <c r="U6" s="73" t="s">
        <v>62</v>
      </c>
      <c r="V6" s="11"/>
    </row>
    <row r="7" spans="1:26" x14ac:dyDescent="0.25">
      <c r="B7" s="23"/>
      <c r="C7" s="23"/>
      <c r="D7" s="23"/>
      <c r="E7" s="70" t="s">
        <v>47</v>
      </c>
      <c r="F7" s="70" t="s">
        <v>47</v>
      </c>
      <c r="G7" s="7"/>
      <c r="H7" s="7"/>
      <c r="I7" s="70" t="s">
        <v>47</v>
      </c>
      <c r="J7" s="70"/>
      <c r="K7" s="7"/>
      <c r="L7" s="8"/>
      <c r="M7" s="70" t="s">
        <v>47</v>
      </c>
      <c r="N7" s="70"/>
      <c r="O7" s="70" t="s">
        <v>47</v>
      </c>
      <c r="P7" s="70"/>
      <c r="Q7" s="8"/>
      <c r="R7" s="8"/>
      <c r="S7" s="70" t="s">
        <v>47</v>
      </c>
      <c r="T7" s="70"/>
      <c r="U7" s="7"/>
    </row>
    <row r="8" spans="1:26" x14ac:dyDescent="0.25">
      <c r="B8" s="28" t="s">
        <v>10</v>
      </c>
      <c r="C8" s="28" t="s">
        <v>3</v>
      </c>
      <c r="D8" s="28" t="s">
        <v>1</v>
      </c>
      <c r="E8" s="71" t="s">
        <v>48</v>
      </c>
      <c r="F8" s="72" t="s">
        <v>49</v>
      </c>
      <c r="G8" s="72" t="s">
        <v>50</v>
      </c>
      <c r="H8" s="71" t="s">
        <v>51</v>
      </c>
      <c r="I8" s="71" t="s">
        <v>52</v>
      </c>
      <c r="J8" s="71" t="s">
        <v>52</v>
      </c>
      <c r="K8" s="72" t="s">
        <v>53</v>
      </c>
      <c r="L8" s="71" t="s">
        <v>35</v>
      </c>
      <c r="M8" s="72" t="s">
        <v>54</v>
      </c>
      <c r="N8" s="72" t="s">
        <v>54</v>
      </c>
      <c r="O8" s="72" t="s">
        <v>55</v>
      </c>
      <c r="P8" s="72" t="s">
        <v>55</v>
      </c>
      <c r="Q8" s="72" t="s">
        <v>56</v>
      </c>
      <c r="R8" s="72" t="s">
        <v>57</v>
      </c>
      <c r="S8" s="72" t="s">
        <v>58</v>
      </c>
      <c r="T8" s="72" t="s">
        <v>58</v>
      </c>
      <c r="U8" s="72" t="s">
        <v>39</v>
      </c>
      <c r="V8" s="11" t="s">
        <v>11</v>
      </c>
    </row>
    <row r="9" spans="1:26" s="81" customFormat="1" x14ac:dyDescent="0.25">
      <c r="A9" s="81">
        <v>1</v>
      </c>
      <c r="B9" s="40" t="s">
        <v>407</v>
      </c>
      <c r="C9" s="40" t="s">
        <v>408</v>
      </c>
      <c r="D9" s="40" t="s">
        <v>176</v>
      </c>
      <c r="E9" s="74"/>
      <c r="F9" s="19"/>
      <c r="G9" s="19"/>
      <c r="H9" s="19"/>
      <c r="I9" s="19" t="s">
        <v>557</v>
      </c>
      <c r="J9" s="19"/>
      <c r="K9" s="19"/>
      <c r="L9" s="19">
        <v>16</v>
      </c>
      <c r="M9" s="19"/>
      <c r="N9" s="19">
        <v>22</v>
      </c>
      <c r="O9" s="19"/>
      <c r="P9" s="19">
        <v>18</v>
      </c>
      <c r="Q9" s="19"/>
      <c r="R9" s="19">
        <v>25</v>
      </c>
      <c r="S9" s="19"/>
      <c r="T9" s="19"/>
      <c r="U9" s="19">
        <v>30</v>
      </c>
      <c r="V9" s="59">
        <f t="shared" ref="V9:V50" si="0">SUM(E9:U9)</f>
        <v>111</v>
      </c>
      <c r="Y9" s="82">
        <f>COUNT(E9:T9)</f>
        <v>4</v>
      </c>
      <c r="Z9" s="82">
        <f>IF(Y9&gt;4,"  huom",0)</f>
        <v>0</v>
      </c>
    </row>
    <row r="10" spans="1:26" s="81" customFormat="1" x14ac:dyDescent="0.25">
      <c r="A10" s="81">
        <v>2</v>
      </c>
      <c r="B10" s="51" t="s">
        <v>95</v>
      </c>
      <c r="C10" s="51" t="s">
        <v>94</v>
      </c>
      <c r="D10" s="52" t="s">
        <v>93</v>
      </c>
      <c r="E10" s="74" t="s">
        <v>570</v>
      </c>
      <c r="F10" s="19"/>
      <c r="G10" s="19"/>
      <c r="H10" s="19"/>
      <c r="I10" s="19" t="s">
        <v>530</v>
      </c>
      <c r="J10" s="19">
        <v>22</v>
      </c>
      <c r="K10" s="19"/>
      <c r="L10" s="19" t="s">
        <v>570</v>
      </c>
      <c r="M10" s="19" t="s">
        <v>516</v>
      </c>
      <c r="N10" s="19"/>
      <c r="O10" s="19">
        <v>20</v>
      </c>
      <c r="P10" s="19" t="s">
        <v>627</v>
      </c>
      <c r="Q10" s="19"/>
      <c r="R10" s="19">
        <v>17</v>
      </c>
      <c r="S10" s="19"/>
      <c r="T10" s="19">
        <v>25</v>
      </c>
      <c r="U10" s="19">
        <v>25</v>
      </c>
      <c r="V10" s="59">
        <f t="shared" si="0"/>
        <v>109</v>
      </c>
      <c r="Y10" s="82">
        <f t="shared" ref="Y10:Y55" si="1">COUNT(E10:T10)</f>
        <v>4</v>
      </c>
      <c r="Z10" s="82">
        <f t="shared" ref="Z10:Z55" si="2">IF(Y10&gt;4,"  huom",0)</f>
        <v>0</v>
      </c>
    </row>
    <row r="11" spans="1:26" s="81" customFormat="1" x14ac:dyDescent="0.25">
      <c r="A11" s="81">
        <v>3</v>
      </c>
      <c r="B11" s="40" t="s">
        <v>402</v>
      </c>
      <c r="C11" s="40" t="s">
        <v>403</v>
      </c>
      <c r="D11" s="40" t="s">
        <v>404</v>
      </c>
      <c r="E11" s="74"/>
      <c r="F11" s="19"/>
      <c r="G11" s="19"/>
      <c r="H11" s="19"/>
      <c r="I11" s="19" t="s">
        <v>531</v>
      </c>
      <c r="J11" s="19"/>
      <c r="K11" s="19">
        <v>18</v>
      </c>
      <c r="L11" s="19"/>
      <c r="M11" s="19" t="s">
        <v>571</v>
      </c>
      <c r="N11" s="19">
        <v>25</v>
      </c>
      <c r="O11" s="19">
        <v>18</v>
      </c>
      <c r="P11" s="19">
        <v>19</v>
      </c>
      <c r="Q11" s="19"/>
      <c r="R11" s="19"/>
      <c r="S11" s="19"/>
      <c r="T11" s="19"/>
      <c r="U11" s="19">
        <v>22</v>
      </c>
      <c r="V11" s="59">
        <f t="shared" si="0"/>
        <v>102</v>
      </c>
      <c r="Y11" s="82">
        <f t="shared" si="1"/>
        <v>4</v>
      </c>
      <c r="Z11" s="82">
        <f t="shared" si="2"/>
        <v>0</v>
      </c>
    </row>
    <row r="12" spans="1:26" s="81" customFormat="1" x14ac:dyDescent="0.25">
      <c r="A12" s="81">
        <v>4</v>
      </c>
      <c r="B12" s="40" t="s">
        <v>414</v>
      </c>
      <c r="C12" s="40" t="s">
        <v>415</v>
      </c>
      <c r="D12" s="49" t="s">
        <v>176</v>
      </c>
      <c r="E12" s="74"/>
      <c r="F12" s="19"/>
      <c r="G12" s="19"/>
      <c r="H12" s="19"/>
      <c r="I12" s="19" t="s">
        <v>516</v>
      </c>
      <c r="J12" s="19"/>
      <c r="K12" s="19"/>
      <c r="L12" s="19"/>
      <c r="M12" s="19" t="s">
        <v>574</v>
      </c>
      <c r="N12" s="19"/>
      <c r="O12" s="19">
        <v>15</v>
      </c>
      <c r="P12" s="19">
        <v>22</v>
      </c>
      <c r="Q12" s="19"/>
      <c r="R12" s="19">
        <v>19</v>
      </c>
      <c r="S12" s="19"/>
      <c r="T12" s="19">
        <v>19</v>
      </c>
      <c r="U12" s="19">
        <v>20</v>
      </c>
      <c r="V12" s="59">
        <f t="shared" si="0"/>
        <v>95</v>
      </c>
      <c r="Y12" s="82">
        <f t="shared" si="1"/>
        <v>4</v>
      </c>
      <c r="Z12" s="82">
        <f t="shared" si="2"/>
        <v>0</v>
      </c>
    </row>
    <row r="13" spans="1:26" s="81" customFormat="1" x14ac:dyDescent="0.25">
      <c r="A13" s="81">
        <v>5</v>
      </c>
      <c r="B13" s="40" t="s">
        <v>423</v>
      </c>
      <c r="C13" s="40" t="s">
        <v>422</v>
      </c>
      <c r="D13" s="40" t="s">
        <v>186</v>
      </c>
      <c r="E13" s="74"/>
      <c r="F13" s="19"/>
      <c r="G13" s="19"/>
      <c r="H13" s="19"/>
      <c r="I13" s="19" t="s">
        <v>475</v>
      </c>
      <c r="J13" s="19">
        <v>18</v>
      </c>
      <c r="K13" s="19"/>
      <c r="L13" s="19">
        <v>19</v>
      </c>
      <c r="M13" s="19" t="s">
        <v>515</v>
      </c>
      <c r="N13" s="19" t="s">
        <v>530</v>
      </c>
      <c r="O13" s="19"/>
      <c r="P13" s="19">
        <v>25</v>
      </c>
      <c r="Q13" s="19"/>
      <c r="R13" s="19"/>
      <c r="S13" s="19"/>
      <c r="T13" s="19">
        <v>18</v>
      </c>
      <c r="U13" s="19"/>
      <c r="V13" s="14">
        <f t="shared" si="0"/>
        <v>80</v>
      </c>
      <c r="Y13" s="82">
        <f t="shared" si="1"/>
        <v>4</v>
      </c>
      <c r="Z13" s="82">
        <f t="shared" si="2"/>
        <v>0</v>
      </c>
    </row>
    <row r="14" spans="1:26" s="81" customFormat="1" x14ac:dyDescent="0.25">
      <c r="A14" s="81">
        <v>6</v>
      </c>
      <c r="B14" s="51" t="s">
        <v>103</v>
      </c>
      <c r="C14" s="51" t="s">
        <v>102</v>
      </c>
      <c r="D14" s="52" t="s">
        <v>90</v>
      </c>
      <c r="E14" s="74">
        <v>20</v>
      </c>
      <c r="F14" s="19" t="s">
        <v>570</v>
      </c>
      <c r="G14" s="19"/>
      <c r="H14" s="19" t="s">
        <v>476</v>
      </c>
      <c r="I14" s="19">
        <v>20</v>
      </c>
      <c r="J14" s="19"/>
      <c r="K14" s="19"/>
      <c r="L14" s="19"/>
      <c r="M14" s="19" t="s">
        <v>570</v>
      </c>
      <c r="N14" s="19"/>
      <c r="O14" s="19" t="s">
        <v>531</v>
      </c>
      <c r="P14" s="19" t="s">
        <v>531</v>
      </c>
      <c r="Q14" s="19">
        <v>16</v>
      </c>
      <c r="R14" s="19">
        <v>22</v>
      </c>
      <c r="S14" s="19"/>
      <c r="T14" s="19"/>
      <c r="U14" s="19"/>
      <c r="V14" s="59">
        <f t="shared" si="0"/>
        <v>78</v>
      </c>
      <c r="Y14" s="82">
        <f t="shared" si="1"/>
        <v>4</v>
      </c>
      <c r="Z14" s="82">
        <f t="shared" si="2"/>
        <v>0</v>
      </c>
    </row>
    <row r="15" spans="1:26" s="81" customFormat="1" x14ac:dyDescent="0.25">
      <c r="B15" s="51" t="s">
        <v>92</v>
      </c>
      <c r="C15" s="51" t="s">
        <v>91</v>
      </c>
      <c r="D15" s="52" t="s">
        <v>90</v>
      </c>
      <c r="E15" s="74">
        <v>15</v>
      </c>
      <c r="F15" s="19" t="s">
        <v>571</v>
      </c>
      <c r="G15" s="19"/>
      <c r="H15" s="19"/>
      <c r="I15" s="19" t="s">
        <v>477</v>
      </c>
      <c r="J15" s="19"/>
      <c r="K15" s="19"/>
      <c r="L15" s="19">
        <v>17</v>
      </c>
      <c r="M15" s="19" t="s">
        <v>476</v>
      </c>
      <c r="N15" s="19"/>
      <c r="O15" s="19" t="s">
        <v>530</v>
      </c>
      <c r="P15" s="19"/>
      <c r="Q15" s="19">
        <v>14</v>
      </c>
      <c r="R15" s="19">
        <v>15</v>
      </c>
      <c r="S15" s="19"/>
      <c r="T15" s="19"/>
      <c r="U15" s="19">
        <v>16</v>
      </c>
      <c r="V15" s="59">
        <f t="shared" si="0"/>
        <v>77</v>
      </c>
      <c r="Y15" s="82">
        <f t="shared" si="1"/>
        <v>4</v>
      </c>
      <c r="Z15" s="82">
        <f t="shared" si="2"/>
        <v>0</v>
      </c>
    </row>
    <row r="16" spans="1:26" s="81" customFormat="1" x14ac:dyDescent="0.25">
      <c r="B16" s="40" t="s">
        <v>390</v>
      </c>
      <c r="C16" s="40" t="s">
        <v>401</v>
      </c>
      <c r="D16" s="49" t="s">
        <v>113</v>
      </c>
      <c r="E16" s="74"/>
      <c r="F16" s="19"/>
      <c r="G16" s="19"/>
      <c r="H16" s="19"/>
      <c r="I16" s="19">
        <v>18</v>
      </c>
      <c r="J16" s="19">
        <v>16</v>
      </c>
      <c r="K16" s="19"/>
      <c r="L16" s="19">
        <v>25</v>
      </c>
      <c r="M16" s="19"/>
      <c r="N16" s="19">
        <v>16</v>
      </c>
      <c r="O16" s="19"/>
      <c r="P16" s="19"/>
      <c r="Q16" s="19"/>
      <c r="R16" s="19"/>
      <c r="S16" s="19"/>
      <c r="T16" s="19"/>
      <c r="U16" s="19"/>
      <c r="V16" s="59">
        <f t="shared" si="0"/>
        <v>75</v>
      </c>
      <c r="Y16" s="82">
        <f t="shared" si="1"/>
        <v>4</v>
      </c>
      <c r="Z16" s="82">
        <f t="shared" si="2"/>
        <v>0</v>
      </c>
    </row>
    <row r="17" spans="2:26" s="81" customFormat="1" x14ac:dyDescent="0.25">
      <c r="B17" s="51" t="s">
        <v>85</v>
      </c>
      <c r="C17" s="51" t="s">
        <v>84</v>
      </c>
      <c r="D17" s="52" t="s">
        <v>83</v>
      </c>
      <c r="E17" s="74" t="s">
        <v>557</v>
      </c>
      <c r="F17" s="19"/>
      <c r="G17" s="19"/>
      <c r="H17" s="19">
        <v>20</v>
      </c>
      <c r="I17" s="19">
        <v>15</v>
      </c>
      <c r="J17" s="19"/>
      <c r="K17" s="19">
        <v>20</v>
      </c>
      <c r="L17" s="19"/>
      <c r="M17" s="19"/>
      <c r="N17" s="19"/>
      <c r="O17" s="19"/>
      <c r="P17" s="19"/>
      <c r="Q17" s="19"/>
      <c r="R17" s="19">
        <v>18</v>
      </c>
      <c r="S17" s="19"/>
      <c r="T17" s="19"/>
      <c r="U17" s="19"/>
      <c r="V17" s="59">
        <f t="shared" si="0"/>
        <v>73</v>
      </c>
      <c r="Y17" s="82">
        <f t="shared" si="1"/>
        <v>4</v>
      </c>
      <c r="Z17" s="82">
        <f t="shared" si="2"/>
        <v>0</v>
      </c>
    </row>
    <row r="18" spans="2:26" s="81" customFormat="1" x14ac:dyDescent="0.25">
      <c r="B18" s="12" t="s">
        <v>209</v>
      </c>
      <c r="C18" s="12" t="s">
        <v>230</v>
      </c>
      <c r="D18" s="75" t="s">
        <v>211</v>
      </c>
      <c r="E18" s="74"/>
      <c r="F18" s="19">
        <v>20</v>
      </c>
      <c r="G18" s="19"/>
      <c r="H18" s="19">
        <v>16</v>
      </c>
      <c r="I18" s="19"/>
      <c r="J18" s="19"/>
      <c r="K18" s="19" t="s">
        <v>570</v>
      </c>
      <c r="L18" s="19"/>
      <c r="M18" s="19">
        <v>18</v>
      </c>
      <c r="N18" s="19"/>
      <c r="O18" s="19"/>
      <c r="P18" s="19"/>
      <c r="Q18" s="19">
        <v>15</v>
      </c>
      <c r="R18" s="19"/>
      <c r="S18" s="19"/>
      <c r="T18" s="19"/>
      <c r="U18" s="19"/>
      <c r="V18" s="59">
        <f t="shared" si="0"/>
        <v>69</v>
      </c>
      <c r="Y18" s="82">
        <f t="shared" si="1"/>
        <v>4</v>
      </c>
      <c r="Z18" s="82">
        <f t="shared" si="2"/>
        <v>0</v>
      </c>
    </row>
    <row r="19" spans="2:26" s="81" customFormat="1" x14ac:dyDescent="0.25">
      <c r="B19" s="51" t="s">
        <v>98</v>
      </c>
      <c r="C19" s="51" t="s">
        <v>97</v>
      </c>
      <c r="D19" s="52" t="s">
        <v>96</v>
      </c>
      <c r="E19" s="74">
        <v>16</v>
      </c>
      <c r="F19" s="19"/>
      <c r="G19" s="19"/>
      <c r="H19" s="19"/>
      <c r="I19" s="19"/>
      <c r="J19" s="19"/>
      <c r="K19" s="19"/>
      <c r="L19" s="19">
        <v>18</v>
      </c>
      <c r="M19" s="19"/>
      <c r="N19" s="19"/>
      <c r="O19" s="19"/>
      <c r="P19" s="19"/>
      <c r="Q19" s="19"/>
      <c r="R19" s="19">
        <v>16</v>
      </c>
      <c r="S19" s="19"/>
      <c r="T19" s="19"/>
      <c r="U19" s="19">
        <v>18</v>
      </c>
      <c r="V19" s="59">
        <f t="shared" si="0"/>
        <v>68</v>
      </c>
      <c r="Y19" s="82">
        <f t="shared" si="1"/>
        <v>3</v>
      </c>
      <c r="Z19" s="82">
        <f t="shared" si="2"/>
        <v>0</v>
      </c>
    </row>
    <row r="20" spans="2:26" s="81" customFormat="1" x14ac:dyDescent="0.25">
      <c r="B20" s="51" t="s">
        <v>101</v>
      </c>
      <c r="C20" s="51" t="s">
        <v>100</v>
      </c>
      <c r="D20" s="52" t="s">
        <v>99</v>
      </c>
      <c r="E20" s="74">
        <v>18</v>
      </c>
      <c r="F20" s="19">
        <v>15</v>
      </c>
      <c r="G20" s="19"/>
      <c r="H20" s="19"/>
      <c r="I20" s="19"/>
      <c r="J20" s="19"/>
      <c r="K20" s="19"/>
      <c r="L20" s="19"/>
      <c r="M20" s="19">
        <v>16</v>
      </c>
      <c r="N20" s="19">
        <v>17</v>
      </c>
      <c r="O20" s="19"/>
      <c r="P20" s="19"/>
      <c r="Q20" s="19"/>
      <c r="R20" s="19"/>
      <c r="S20" s="19"/>
      <c r="T20" s="19"/>
      <c r="U20" s="19"/>
      <c r="V20" s="59">
        <f t="shared" si="0"/>
        <v>66</v>
      </c>
      <c r="Y20" s="82">
        <f t="shared" si="1"/>
        <v>4</v>
      </c>
      <c r="Z20" s="82">
        <f t="shared" si="2"/>
        <v>0</v>
      </c>
    </row>
    <row r="21" spans="2:26" s="81" customFormat="1" x14ac:dyDescent="0.25">
      <c r="B21" s="51" t="s">
        <v>89</v>
      </c>
      <c r="C21" s="51" t="s">
        <v>88</v>
      </c>
      <c r="D21" s="52" t="s">
        <v>71</v>
      </c>
      <c r="E21" s="74">
        <v>13</v>
      </c>
      <c r="F21" s="19"/>
      <c r="G21" s="19"/>
      <c r="H21" s="19"/>
      <c r="I21" s="19"/>
      <c r="J21" s="19">
        <v>25</v>
      </c>
      <c r="K21" s="19"/>
      <c r="L21" s="19">
        <v>14</v>
      </c>
      <c r="M21" s="19"/>
      <c r="N21" s="19" t="s">
        <v>477</v>
      </c>
      <c r="O21" s="19" t="s">
        <v>476</v>
      </c>
      <c r="P21" s="19"/>
      <c r="Q21" s="19">
        <v>13</v>
      </c>
      <c r="R21" s="19"/>
      <c r="S21" s="19"/>
      <c r="T21" s="19"/>
      <c r="U21" s="19"/>
      <c r="V21" s="59">
        <f t="shared" si="0"/>
        <v>65</v>
      </c>
      <c r="Y21" s="82">
        <f t="shared" si="1"/>
        <v>4</v>
      </c>
      <c r="Z21" s="82">
        <f t="shared" si="2"/>
        <v>0</v>
      </c>
    </row>
    <row r="22" spans="2:26" x14ac:dyDescent="0.25">
      <c r="B22" s="51" t="s">
        <v>70</v>
      </c>
      <c r="C22" s="51" t="s">
        <v>69</v>
      </c>
      <c r="D22" s="52" t="s">
        <v>68</v>
      </c>
      <c r="E22" s="74" t="s">
        <v>517</v>
      </c>
      <c r="F22" s="19">
        <v>9</v>
      </c>
      <c r="G22" s="19"/>
      <c r="H22" s="19">
        <v>11</v>
      </c>
      <c r="I22" s="19"/>
      <c r="J22" s="19"/>
      <c r="K22" s="19"/>
      <c r="L22" s="19"/>
      <c r="M22" s="19">
        <v>20</v>
      </c>
      <c r="N22" s="19">
        <v>19</v>
      </c>
      <c r="O22" s="19"/>
      <c r="P22" s="19"/>
      <c r="Q22" s="19"/>
      <c r="R22" s="19"/>
      <c r="S22" s="19"/>
      <c r="T22" s="19"/>
      <c r="U22" s="19"/>
      <c r="V22" s="59">
        <f t="shared" si="0"/>
        <v>59</v>
      </c>
      <c r="Y22" s="15">
        <f t="shared" si="1"/>
        <v>4</v>
      </c>
      <c r="Z22" s="15">
        <f t="shared" si="2"/>
        <v>0</v>
      </c>
    </row>
    <row r="23" spans="2:26" s="81" customFormat="1" x14ac:dyDescent="0.25">
      <c r="B23" s="40" t="s">
        <v>464</v>
      </c>
      <c r="C23" s="40" t="s">
        <v>465</v>
      </c>
      <c r="D23" s="40" t="s">
        <v>466</v>
      </c>
      <c r="E23" s="80"/>
      <c r="F23" s="80"/>
      <c r="G23" s="19"/>
      <c r="H23" s="19"/>
      <c r="I23" s="80"/>
      <c r="J23" s="19"/>
      <c r="K23" s="19">
        <v>16</v>
      </c>
      <c r="L23" s="19"/>
      <c r="M23" s="80"/>
      <c r="N23" s="19"/>
      <c r="O23" s="80"/>
      <c r="P23" s="19"/>
      <c r="Q23" s="19">
        <v>18</v>
      </c>
      <c r="R23" s="19"/>
      <c r="S23" s="19"/>
      <c r="T23" s="19">
        <v>22</v>
      </c>
      <c r="U23" s="19"/>
      <c r="V23" s="60">
        <f t="shared" si="0"/>
        <v>56</v>
      </c>
      <c r="Y23" s="82">
        <f t="shared" si="1"/>
        <v>3</v>
      </c>
      <c r="Z23" s="82">
        <f t="shared" si="2"/>
        <v>0</v>
      </c>
    </row>
    <row r="24" spans="2:26" s="81" customFormat="1" x14ac:dyDescent="0.25">
      <c r="B24" s="40" t="s">
        <v>308</v>
      </c>
      <c r="C24" s="40" t="s">
        <v>309</v>
      </c>
      <c r="D24" s="49" t="s">
        <v>291</v>
      </c>
      <c r="E24" s="19"/>
      <c r="F24" s="19"/>
      <c r="G24" s="19"/>
      <c r="H24" s="19" t="s">
        <v>445</v>
      </c>
      <c r="I24" s="19"/>
      <c r="J24" s="19"/>
      <c r="K24" s="19">
        <v>13</v>
      </c>
      <c r="L24" s="19"/>
      <c r="M24" s="19">
        <v>14</v>
      </c>
      <c r="N24" s="19">
        <v>15</v>
      </c>
      <c r="O24" s="19">
        <v>13</v>
      </c>
      <c r="P24" s="19"/>
      <c r="Q24" s="19"/>
      <c r="R24" s="19"/>
      <c r="S24" s="19"/>
      <c r="T24" s="19"/>
      <c r="U24" s="19"/>
      <c r="V24" s="59">
        <f t="shared" si="0"/>
        <v>55</v>
      </c>
      <c r="Y24" s="82">
        <f t="shared" si="1"/>
        <v>4</v>
      </c>
      <c r="Z24" s="82">
        <f t="shared" si="2"/>
        <v>0</v>
      </c>
    </row>
    <row r="25" spans="2:26" s="81" customFormat="1" x14ac:dyDescent="0.25">
      <c r="B25" s="40" t="s">
        <v>418</v>
      </c>
      <c r="C25" s="40" t="s">
        <v>419</v>
      </c>
      <c r="D25" s="40" t="s">
        <v>176</v>
      </c>
      <c r="E25" s="19"/>
      <c r="F25" s="19"/>
      <c r="G25" s="19"/>
      <c r="H25" s="19"/>
      <c r="I25" s="19">
        <v>6</v>
      </c>
      <c r="J25" s="19"/>
      <c r="K25" s="19"/>
      <c r="L25" s="19"/>
      <c r="M25" s="19">
        <v>3</v>
      </c>
      <c r="N25" s="19"/>
      <c r="O25" s="19">
        <v>11</v>
      </c>
      <c r="P25" s="19"/>
      <c r="Q25" s="19"/>
      <c r="R25" s="19"/>
      <c r="S25" s="19"/>
      <c r="T25" s="19">
        <v>17</v>
      </c>
      <c r="U25" s="19">
        <v>15</v>
      </c>
      <c r="V25" s="14">
        <f t="shared" si="0"/>
        <v>52</v>
      </c>
      <c r="Y25" s="82">
        <f t="shared" si="1"/>
        <v>4</v>
      </c>
      <c r="Z25" s="82">
        <f t="shared" si="2"/>
        <v>0</v>
      </c>
    </row>
    <row r="26" spans="2:26" s="81" customFormat="1" x14ac:dyDescent="0.25">
      <c r="B26" s="40" t="s">
        <v>405</v>
      </c>
      <c r="C26" s="40" t="s">
        <v>406</v>
      </c>
      <c r="D26" s="49" t="s">
        <v>130</v>
      </c>
      <c r="E26" s="19"/>
      <c r="F26" s="19"/>
      <c r="G26" s="19"/>
      <c r="H26" s="19"/>
      <c r="I26" s="19">
        <v>13</v>
      </c>
      <c r="J26" s="19">
        <v>19</v>
      </c>
      <c r="K26" s="19"/>
      <c r="L26" s="19"/>
      <c r="M26" s="19">
        <v>9</v>
      </c>
      <c r="N26" s="19"/>
      <c r="O26" s="19">
        <v>9</v>
      </c>
      <c r="P26" s="19"/>
      <c r="Q26" s="19"/>
      <c r="R26" s="19"/>
      <c r="S26" s="19"/>
      <c r="T26" s="19"/>
      <c r="U26" s="19"/>
      <c r="V26" s="59">
        <f t="shared" si="0"/>
        <v>50</v>
      </c>
      <c r="Y26" s="82">
        <f t="shared" si="1"/>
        <v>4</v>
      </c>
      <c r="Z26" s="82">
        <f t="shared" si="2"/>
        <v>0</v>
      </c>
    </row>
    <row r="27" spans="2:26" s="81" customFormat="1" x14ac:dyDescent="0.25">
      <c r="B27" s="51" t="s">
        <v>82</v>
      </c>
      <c r="C27" s="51" t="s">
        <v>81</v>
      </c>
      <c r="D27" s="52" t="s">
        <v>80</v>
      </c>
      <c r="E27" s="19">
        <v>10</v>
      </c>
      <c r="F27" s="19">
        <v>10</v>
      </c>
      <c r="G27" s="19"/>
      <c r="H27" s="19">
        <v>15</v>
      </c>
      <c r="I27" s="19"/>
      <c r="J27" s="19"/>
      <c r="K27" s="19"/>
      <c r="L27" s="19"/>
      <c r="M27" s="19">
        <v>11</v>
      </c>
      <c r="N27" s="19"/>
      <c r="O27" s="19"/>
      <c r="P27" s="19"/>
      <c r="Q27" s="19"/>
      <c r="R27" s="19"/>
      <c r="S27" s="19"/>
      <c r="T27" s="19"/>
      <c r="U27" s="19"/>
      <c r="V27" s="59">
        <f t="shared" si="0"/>
        <v>46</v>
      </c>
      <c r="Y27" s="82">
        <f t="shared" si="1"/>
        <v>4</v>
      </c>
      <c r="Z27" s="82">
        <f t="shared" si="2"/>
        <v>0</v>
      </c>
    </row>
    <row r="28" spans="2:26" x14ac:dyDescent="0.25">
      <c r="B28" s="40" t="s">
        <v>412</v>
      </c>
      <c r="C28" s="40" t="s">
        <v>413</v>
      </c>
      <c r="D28" s="40" t="s">
        <v>130</v>
      </c>
      <c r="E28" s="19"/>
      <c r="F28" s="19"/>
      <c r="G28" s="19"/>
      <c r="H28" s="19"/>
      <c r="I28" s="19">
        <v>9</v>
      </c>
      <c r="J28" s="19">
        <v>17</v>
      </c>
      <c r="K28" s="19"/>
      <c r="L28" s="19"/>
      <c r="M28" s="19">
        <v>4</v>
      </c>
      <c r="N28" s="19">
        <v>12</v>
      </c>
      <c r="O28" s="19"/>
      <c r="P28" s="19"/>
      <c r="Q28" s="19"/>
      <c r="R28" s="19"/>
      <c r="S28" s="19"/>
      <c r="T28" s="19"/>
      <c r="U28" s="19"/>
      <c r="V28" s="59">
        <f t="shared" si="0"/>
        <v>42</v>
      </c>
      <c r="Y28" s="15">
        <f t="shared" si="1"/>
        <v>4</v>
      </c>
      <c r="Z28" s="15">
        <f t="shared" si="2"/>
        <v>0</v>
      </c>
    </row>
    <row r="29" spans="2:26" s="81" customFormat="1" x14ac:dyDescent="0.25">
      <c r="B29" s="40" t="s">
        <v>470</v>
      </c>
      <c r="C29" s="40" t="s">
        <v>471</v>
      </c>
      <c r="D29" s="40" t="s">
        <v>434</v>
      </c>
      <c r="E29" s="80"/>
      <c r="F29" s="80"/>
      <c r="G29" s="19"/>
      <c r="H29" s="19"/>
      <c r="I29" s="80"/>
      <c r="J29" s="19"/>
      <c r="K29" s="19"/>
      <c r="L29" s="19">
        <v>22</v>
      </c>
      <c r="M29" s="80"/>
      <c r="N29" s="19">
        <v>18</v>
      </c>
      <c r="O29" s="80"/>
      <c r="P29" s="19"/>
      <c r="Q29" s="19"/>
      <c r="R29" s="19"/>
      <c r="S29" s="19"/>
      <c r="T29" s="19"/>
      <c r="U29" s="19"/>
      <c r="V29" s="60">
        <f t="shared" si="0"/>
        <v>40</v>
      </c>
      <c r="Y29" s="82">
        <f t="shared" si="1"/>
        <v>2</v>
      </c>
      <c r="Z29" s="82">
        <f t="shared" si="2"/>
        <v>0</v>
      </c>
    </row>
    <row r="30" spans="2:26" s="81" customFormat="1" x14ac:dyDescent="0.25">
      <c r="B30" s="12" t="s">
        <v>70</v>
      </c>
      <c r="C30" s="12" t="s">
        <v>104</v>
      </c>
      <c r="D30" s="75" t="s">
        <v>68</v>
      </c>
      <c r="E30" s="19" t="s">
        <v>518</v>
      </c>
      <c r="F30" s="19">
        <v>8</v>
      </c>
      <c r="G30" s="19"/>
      <c r="H30" s="19">
        <v>12</v>
      </c>
      <c r="I30" s="19"/>
      <c r="J30" s="19"/>
      <c r="K30" s="19"/>
      <c r="L30" s="19"/>
      <c r="M30" s="19">
        <v>6</v>
      </c>
      <c r="N30" s="19">
        <v>11</v>
      </c>
      <c r="O30" s="19"/>
      <c r="P30" s="19"/>
      <c r="Q30" s="19"/>
      <c r="R30" s="19"/>
      <c r="S30" s="19"/>
      <c r="T30" s="19"/>
      <c r="U30" s="19"/>
      <c r="V30" s="59">
        <f t="shared" si="0"/>
        <v>37</v>
      </c>
      <c r="Y30" s="82">
        <f t="shared" si="1"/>
        <v>4</v>
      </c>
      <c r="Z30" s="82">
        <f t="shared" si="2"/>
        <v>0</v>
      </c>
    </row>
    <row r="31" spans="2:26" x14ac:dyDescent="0.25">
      <c r="B31" s="40" t="s">
        <v>467</v>
      </c>
      <c r="C31" s="40" t="s">
        <v>468</v>
      </c>
      <c r="D31" s="40" t="s">
        <v>469</v>
      </c>
      <c r="E31" s="80"/>
      <c r="F31" s="80"/>
      <c r="G31" s="19"/>
      <c r="H31" s="19"/>
      <c r="I31" s="80"/>
      <c r="J31" s="19"/>
      <c r="K31" s="19">
        <v>14</v>
      </c>
      <c r="L31" s="19"/>
      <c r="M31" s="80"/>
      <c r="N31" s="19"/>
      <c r="O31" s="80"/>
      <c r="P31" s="19"/>
      <c r="Q31" s="19">
        <v>20</v>
      </c>
      <c r="R31" s="19"/>
      <c r="S31" s="19"/>
      <c r="T31" s="19"/>
      <c r="U31" s="19"/>
      <c r="V31" s="60">
        <f t="shared" si="0"/>
        <v>34</v>
      </c>
      <c r="Y31" s="15">
        <f t="shared" si="1"/>
        <v>2</v>
      </c>
      <c r="Z31" s="15">
        <f t="shared" si="2"/>
        <v>0</v>
      </c>
    </row>
    <row r="32" spans="2:26" s="81" customFormat="1" x14ac:dyDescent="0.25">
      <c r="B32" s="40" t="s">
        <v>312</v>
      </c>
      <c r="C32" s="40" t="s">
        <v>314</v>
      </c>
      <c r="D32" s="49" t="s">
        <v>313</v>
      </c>
      <c r="E32" s="19"/>
      <c r="F32" s="19"/>
      <c r="G32" s="19"/>
      <c r="H32" s="19">
        <v>18</v>
      </c>
      <c r="I32" s="19"/>
      <c r="J32" s="19"/>
      <c r="K32" s="19"/>
      <c r="L32" s="19"/>
      <c r="M32" s="19">
        <v>13</v>
      </c>
      <c r="N32" s="19"/>
      <c r="O32" s="19"/>
      <c r="P32" s="19"/>
      <c r="Q32" s="19"/>
      <c r="R32" s="19"/>
      <c r="S32" s="19"/>
      <c r="T32" s="19"/>
      <c r="U32" s="19"/>
      <c r="V32" s="59">
        <f t="shared" si="0"/>
        <v>31</v>
      </c>
      <c r="Y32" s="82">
        <f t="shared" si="1"/>
        <v>2</v>
      </c>
      <c r="Z32" s="82">
        <f t="shared" si="2"/>
        <v>0</v>
      </c>
    </row>
    <row r="33" spans="2:26" s="81" customFormat="1" x14ac:dyDescent="0.25">
      <c r="B33" s="40" t="s">
        <v>416</v>
      </c>
      <c r="C33" s="40" t="s">
        <v>417</v>
      </c>
      <c r="D33" s="40" t="s">
        <v>411</v>
      </c>
      <c r="E33" s="19"/>
      <c r="F33" s="19"/>
      <c r="G33" s="19"/>
      <c r="H33" s="19"/>
      <c r="I33" s="19">
        <v>8</v>
      </c>
      <c r="J33" s="19"/>
      <c r="K33" s="19"/>
      <c r="L33" s="19"/>
      <c r="M33" s="19"/>
      <c r="N33" s="19"/>
      <c r="O33" s="19">
        <v>12</v>
      </c>
      <c r="P33" s="19"/>
      <c r="Q33" s="19">
        <v>11</v>
      </c>
      <c r="R33" s="19"/>
      <c r="S33" s="19"/>
      <c r="T33" s="19"/>
      <c r="U33" s="19"/>
      <c r="V33" s="59">
        <f t="shared" si="0"/>
        <v>31</v>
      </c>
      <c r="Y33" s="82">
        <f t="shared" si="1"/>
        <v>3</v>
      </c>
      <c r="Z33" s="82">
        <f t="shared" si="2"/>
        <v>0</v>
      </c>
    </row>
    <row r="34" spans="2:26" s="81" customFormat="1" x14ac:dyDescent="0.25">
      <c r="B34" s="12" t="s">
        <v>206</v>
      </c>
      <c r="C34" s="12" t="s">
        <v>233</v>
      </c>
      <c r="D34" s="75" t="s">
        <v>208</v>
      </c>
      <c r="E34" s="19"/>
      <c r="F34" s="19">
        <v>16</v>
      </c>
      <c r="G34" s="19"/>
      <c r="H34" s="19">
        <v>13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4">
        <f t="shared" si="0"/>
        <v>29</v>
      </c>
      <c r="Y34" s="82">
        <f t="shared" si="1"/>
        <v>2</v>
      </c>
      <c r="Z34" s="82">
        <f t="shared" si="2"/>
        <v>0</v>
      </c>
    </row>
    <row r="35" spans="2:26" s="81" customFormat="1" x14ac:dyDescent="0.25">
      <c r="B35" s="12" t="s">
        <v>231</v>
      </c>
      <c r="C35" s="12" t="s">
        <v>232</v>
      </c>
      <c r="D35" s="75" t="s">
        <v>197</v>
      </c>
      <c r="E35" s="19"/>
      <c r="F35" s="19">
        <v>18</v>
      </c>
      <c r="G35" s="19"/>
      <c r="H35" s="19">
        <v>8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59">
        <f t="shared" si="0"/>
        <v>26</v>
      </c>
      <c r="Y35" s="82">
        <f t="shared" si="1"/>
        <v>2</v>
      </c>
      <c r="Z35" s="82">
        <f t="shared" si="2"/>
        <v>0</v>
      </c>
    </row>
    <row r="36" spans="2:26" s="81" customFormat="1" x14ac:dyDescent="0.25">
      <c r="B36" s="40" t="s">
        <v>310</v>
      </c>
      <c r="C36" s="40" t="s">
        <v>311</v>
      </c>
      <c r="D36" s="40" t="s">
        <v>208</v>
      </c>
      <c r="E36" s="19"/>
      <c r="F36" s="19"/>
      <c r="G36" s="19"/>
      <c r="H36" s="19">
        <v>14</v>
      </c>
      <c r="I36" s="19"/>
      <c r="J36" s="19"/>
      <c r="K36" s="19"/>
      <c r="L36" s="19"/>
      <c r="M36" s="19">
        <v>2</v>
      </c>
      <c r="N36" s="19">
        <v>10</v>
      </c>
      <c r="O36" s="19"/>
      <c r="P36" s="19"/>
      <c r="Q36" s="19"/>
      <c r="R36" s="19"/>
      <c r="S36" s="19"/>
      <c r="T36" s="19"/>
      <c r="U36" s="19"/>
      <c r="V36" s="59">
        <f t="shared" si="0"/>
        <v>26</v>
      </c>
      <c r="Y36" s="82">
        <f t="shared" si="1"/>
        <v>3</v>
      </c>
      <c r="Z36" s="82">
        <f t="shared" si="2"/>
        <v>0</v>
      </c>
    </row>
    <row r="37" spans="2:26" s="81" customFormat="1" x14ac:dyDescent="0.25">
      <c r="B37" s="51" t="s">
        <v>79</v>
      </c>
      <c r="C37" s="51" t="s">
        <v>78</v>
      </c>
      <c r="D37" s="52" t="s">
        <v>77</v>
      </c>
      <c r="E37" s="19">
        <v>9</v>
      </c>
      <c r="F37" s="19"/>
      <c r="G37" s="19"/>
      <c r="H37" s="19"/>
      <c r="I37" s="19"/>
      <c r="J37" s="19">
        <v>15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59">
        <f t="shared" si="0"/>
        <v>24</v>
      </c>
      <c r="Y37" s="82">
        <f t="shared" si="1"/>
        <v>2</v>
      </c>
      <c r="Z37" s="82">
        <f t="shared" si="2"/>
        <v>0</v>
      </c>
    </row>
    <row r="38" spans="2:26" s="81" customFormat="1" x14ac:dyDescent="0.25">
      <c r="B38" s="40" t="s">
        <v>568</v>
      </c>
      <c r="C38" s="40" t="s">
        <v>569</v>
      </c>
      <c r="D38" s="40" t="s">
        <v>71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v>9</v>
      </c>
      <c r="P38" s="19"/>
      <c r="Q38" s="19">
        <v>12</v>
      </c>
      <c r="R38" s="19"/>
      <c r="S38" s="19"/>
      <c r="T38" s="19"/>
      <c r="U38" s="19"/>
      <c r="V38" s="59">
        <f t="shared" si="0"/>
        <v>21</v>
      </c>
      <c r="Y38" s="82">
        <f t="shared" si="1"/>
        <v>2</v>
      </c>
      <c r="Z38" s="82">
        <f t="shared" si="2"/>
        <v>0</v>
      </c>
    </row>
    <row r="39" spans="2:26" s="81" customFormat="1" x14ac:dyDescent="0.25">
      <c r="B39" s="12" t="s">
        <v>225</v>
      </c>
      <c r="C39" s="12" t="s">
        <v>226</v>
      </c>
      <c r="D39" s="75" t="s">
        <v>71</v>
      </c>
      <c r="E39" s="19"/>
      <c r="F39" s="19">
        <v>15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59">
        <f t="shared" si="0"/>
        <v>15</v>
      </c>
      <c r="Y39" s="82">
        <f t="shared" si="1"/>
        <v>1</v>
      </c>
      <c r="Z39" s="82">
        <f t="shared" si="2"/>
        <v>0</v>
      </c>
    </row>
    <row r="40" spans="2:26" s="81" customFormat="1" x14ac:dyDescent="0.25">
      <c r="B40" s="40" t="s">
        <v>225</v>
      </c>
      <c r="C40" s="40" t="s">
        <v>234</v>
      </c>
      <c r="D40" s="49" t="s">
        <v>71</v>
      </c>
      <c r="E40" s="19"/>
      <c r="F40" s="19">
        <v>12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59">
        <f t="shared" si="0"/>
        <v>12</v>
      </c>
      <c r="Y40" s="82">
        <f t="shared" si="1"/>
        <v>1</v>
      </c>
      <c r="Z40" s="82">
        <f t="shared" si="2"/>
        <v>0</v>
      </c>
    </row>
    <row r="41" spans="2:26" s="81" customFormat="1" x14ac:dyDescent="0.25">
      <c r="B41" s="51" t="s">
        <v>87</v>
      </c>
      <c r="C41" s="51" t="s">
        <v>86</v>
      </c>
      <c r="D41" s="52" t="s">
        <v>71</v>
      </c>
      <c r="E41" s="19">
        <v>12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59">
        <f t="shared" si="0"/>
        <v>12</v>
      </c>
      <c r="Y41" s="82">
        <f t="shared" si="1"/>
        <v>1</v>
      </c>
      <c r="Z41" s="82">
        <f t="shared" si="2"/>
        <v>0</v>
      </c>
    </row>
    <row r="42" spans="2:26" s="81" customFormat="1" x14ac:dyDescent="0.25">
      <c r="B42" s="40" t="s">
        <v>409</v>
      </c>
      <c r="C42" s="40" t="s">
        <v>410</v>
      </c>
      <c r="D42" s="40" t="s">
        <v>411</v>
      </c>
      <c r="E42" s="19"/>
      <c r="F42" s="19"/>
      <c r="G42" s="19"/>
      <c r="H42" s="19"/>
      <c r="I42" s="19">
        <v>10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9">
        <f t="shared" si="0"/>
        <v>10</v>
      </c>
      <c r="Y42" s="82">
        <f t="shared" si="1"/>
        <v>1</v>
      </c>
      <c r="Z42" s="82">
        <f t="shared" si="2"/>
        <v>0</v>
      </c>
    </row>
    <row r="43" spans="2:26" s="81" customFormat="1" x14ac:dyDescent="0.25">
      <c r="B43" s="51" t="s">
        <v>76</v>
      </c>
      <c r="C43" s="51" t="s">
        <v>75</v>
      </c>
      <c r="D43" s="52" t="s">
        <v>74</v>
      </c>
      <c r="E43" s="19">
        <v>9</v>
      </c>
      <c r="F43" s="19"/>
      <c r="G43" s="19"/>
      <c r="H43" s="19"/>
      <c r="I43" s="19"/>
      <c r="J43" s="19"/>
      <c r="K43" s="19"/>
      <c r="L43" s="19"/>
      <c r="M43" s="19">
        <v>0</v>
      </c>
      <c r="N43" s="19"/>
      <c r="O43" s="19"/>
      <c r="P43" s="19"/>
      <c r="Q43" s="19"/>
      <c r="R43" s="19"/>
      <c r="S43" s="19"/>
      <c r="T43" s="19"/>
      <c r="U43" s="19"/>
      <c r="V43" s="14">
        <f t="shared" si="0"/>
        <v>9</v>
      </c>
      <c r="Y43" s="82">
        <f t="shared" si="1"/>
        <v>2</v>
      </c>
      <c r="Z43" s="82">
        <f t="shared" si="2"/>
        <v>0</v>
      </c>
    </row>
    <row r="44" spans="2:26" s="81" customFormat="1" x14ac:dyDescent="0.25">
      <c r="B44" s="51" t="s">
        <v>73</v>
      </c>
      <c r="C44" s="51" t="s">
        <v>72</v>
      </c>
      <c r="D44" s="52" t="s">
        <v>71</v>
      </c>
      <c r="E44" s="19">
        <v>7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59">
        <f t="shared" si="0"/>
        <v>7</v>
      </c>
      <c r="Y44" s="82">
        <f t="shared" si="1"/>
        <v>1</v>
      </c>
      <c r="Z44" s="82">
        <f t="shared" si="2"/>
        <v>0</v>
      </c>
    </row>
    <row r="45" spans="2:26" s="81" customFormat="1" x14ac:dyDescent="0.25">
      <c r="B45" s="40" t="s">
        <v>103</v>
      </c>
      <c r="C45" s="40" t="s">
        <v>428</v>
      </c>
      <c r="D45" s="40" t="s">
        <v>90</v>
      </c>
      <c r="E45" s="19"/>
      <c r="F45" s="19"/>
      <c r="G45" s="19"/>
      <c r="H45" s="19"/>
      <c r="I45" s="19">
        <v>0</v>
      </c>
      <c r="J45" s="19"/>
      <c r="K45" s="19"/>
      <c r="L45" s="19"/>
      <c r="M45" s="19">
        <v>7</v>
      </c>
      <c r="N45" s="19"/>
      <c r="O45" s="19"/>
      <c r="P45" s="19"/>
      <c r="Q45" s="19"/>
      <c r="R45" s="19"/>
      <c r="S45" s="19"/>
      <c r="T45" s="19"/>
      <c r="U45" s="19"/>
      <c r="V45" s="14">
        <f t="shared" si="0"/>
        <v>7</v>
      </c>
      <c r="Y45" s="82">
        <f t="shared" si="1"/>
        <v>2</v>
      </c>
      <c r="Z45" s="82">
        <f t="shared" si="2"/>
        <v>0</v>
      </c>
    </row>
    <row r="46" spans="2:26" s="81" customFormat="1" x14ac:dyDescent="0.25">
      <c r="B46" s="51" t="s">
        <v>67</v>
      </c>
      <c r="C46" s="51" t="s">
        <v>66</v>
      </c>
      <c r="D46" s="52" t="s">
        <v>65</v>
      </c>
      <c r="E46" s="19">
        <v>5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59">
        <f t="shared" si="0"/>
        <v>5</v>
      </c>
      <c r="Y46" s="82">
        <f t="shared" si="1"/>
        <v>1</v>
      </c>
      <c r="Z46" s="82">
        <f t="shared" si="2"/>
        <v>0</v>
      </c>
    </row>
    <row r="47" spans="2:26" s="81" customFormat="1" x14ac:dyDescent="0.25">
      <c r="B47" s="40" t="s">
        <v>420</v>
      </c>
      <c r="C47" s="40" t="s">
        <v>421</v>
      </c>
      <c r="D47" s="40" t="s">
        <v>394</v>
      </c>
      <c r="E47" s="19"/>
      <c r="F47" s="19"/>
      <c r="G47" s="19"/>
      <c r="H47" s="19"/>
      <c r="I47" s="19">
        <v>5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4">
        <f t="shared" si="0"/>
        <v>5</v>
      </c>
      <c r="Y47" s="82">
        <f t="shared" si="1"/>
        <v>1</v>
      </c>
      <c r="Z47" s="82">
        <f t="shared" si="2"/>
        <v>0</v>
      </c>
    </row>
    <row r="48" spans="2:26" s="81" customFormat="1" x14ac:dyDescent="0.25">
      <c r="B48" s="12" t="s">
        <v>105</v>
      </c>
      <c r="C48" s="12" t="s">
        <v>106</v>
      </c>
      <c r="D48" s="75" t="s">
        <v>71</v>
      </c>
      <c r="E48" s="19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59">
        <f t="shared" si="0"/>
        <v>0</v>
      </c>
      <c r="Y48" s="82">
        <f t="shared" si="1"/>
        <v>1</v>
      </c>
      <c r="Z48" s="82">
        <f t="shared" si="2"/>
        <v>0</v>
      </c>
    </row>
    <row r="49" spans="2:26" s="81" customFormat="1" x14ac:dyDescent="0.25">
      <c r="B49" s="40" t="s">
        <v>425</v>
      </c>
      <c r="C49" s="40" t="s">
        <v>426</v>
      </c>
      <c r="D49" s="40" t="s">
        <v>427</v>
      </c>
      <c r="E49" s="19"/>
      <c r="F49" s="19"/>
      <c r="G49" s="19"/>
      <c r="H49" s="19"/>
      <c r="I49" s="19"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4">
        <f t="shared" si="0"/>
        <v>0</v>
      </c>
      <c r="Y49" s="82">
        <f t="shared" si="1"/>
        <v>1</v>
      </c>
      <c r="Z49" s="82">
        <f t="shared" si="2"/>
        <v>0</v>
      </c>
    </row>
    <row r="50" spans="2:26" s="81" customFormat="1" x14ac:dyDescent="0.25">
      <c r="B50" s="40" t="s">
        <v>135</v>
      </c>
      <c r="C50" s="40" t="s">
        <v>424</v>
      </c>
      <c r="D50" s="40" t="s">
        <v>133</v>
      </c>
      <c r="E50" s="19"/>
      <c r="F50" s="19"/>
      <c r="G50" s="19"/>
      <c r="H50" s="19"/>
      <c r="I50" s="19"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4">
        <f t="shared" si="0"/>
        <v>0</v>
      </c>
      <c r="Y50" s="82">
        <f t="shared" si="1"/>
        <v>1</v>
      </c>
      <c r="Z50" s="82">
        <f t="shared" si="2"/>
        <v>0</v>
      </c>
    </row>
    <row r="51" spans="2:26" x14ac:dyDescent="0.25">
      <c r="B51" s="40"/>
      <c r="C51" s="40"/>
      <c r="D51" s="4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59">
        <f t="shared" ref="V51:V52" si="3">SUM(E51:U51)</f>
        <v>0</v>
      </c>
      <c r="Y51" s="15">
        <f t="shared" si="1"/>
        <v>0</v>
      </c>
      <c r="Z51" s="15">
        <f t="shared" si="2"/>
        <v>0</v>
      </c>
    </row>
    <row r="52" spans="2:26" x14ac:dyDescent="0.25">
      <c r="B52" s="40"/>
      <c r="C52" s="40"/>
      <c r="D52" s="4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59">
        <f t="shared" si="3"/>
        <v>0</v>
      </c>
      <c r="Y52" s="15">
        <f t="shared" si="1"/>
        <v>0</v>
      </c>
      <c r="Z52" s="15">
        <f t="shared" si="2"/>
        <v>0</v>
      </c>
    </row>
    <row r="53" spans="2:26" x14ac:dyDescent="0.25">
      <c r="B53" s="40"/>
      <c r="C53" s="40"/>
      <c r="D53" s="4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60">
        <f t="shared" ref="V53:V55" si="4">SUM(E53:U53)</f>
        <v>0</v>
      </c>
      <c r="Y53" s="15">
        <f t="shared" si="1"/>
        <v>0</v>
      </c>
      <c r="Z53" s="15">
        <f t="shared" si="2"/>
        <v>0</v>
      </c>
    </row>
    <row r="54" spans="2:26" x14ac:dyDescent="0.25">
      <c r="B54" s="40"/>
      <c r="C54" s="40"/>
      <c r="D54" s="4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60">
        <f t="shared" si="4"/>
        <v>0</v>
      </c>
      <c r="Y54" s="15">
        <f t="shared" si="1"/>
        <v>0</v>
      </c>
      <c r="Z54" s="15">
        <f t="shared" si="2"/>
        <v>0</v>
      </c>
    </row>
    <row r="55" spans="2:26" x14ac:dyDescent="0.25">
      <c r="B55" s="18"/>
      <c r="C55" s="18"/>
      <c r="D55" s="1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60">
        <f t="shared" si="4"/>
        <v>0</v>
      </c>
      <c r="Y55" s="15">
        <f t="shared" si="1"/>
        <v>0</v>
      </c>
      <c r="Z55" s="15">
        <f t="shared" si="2"/>
        <v>0</v>
      </c>
    </row>
    <row r="56" spans="2:26" x14ac:dyDescent="0.25">
      <c r="B56" s="15"/>
      <c r="C56" s="15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1"/>
    </row>
    <row r="57" spans="2:26" x14ac:dyDescent="0.25">
      <c r="B57" s="15"/>
      <c r="C57" s="15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1"/>
    </row>
  </sheetData>
  <sortState ref="B9:V50">
    <sortCondition descending="1" ref="V9:V50"/>
  </sortState>
  <pageMargins left="0.31496062992125984" right="0.31496062992125984" top="0.35433070866141736" bottom="0.35433070866141736" header="0.31496062992125984" footer="0.31496062992125984"/>
  <pageSetup paperSize="9" scale="71" orientation="portrait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2" ma:contentTypeDescription="Luo uusi asiakirja." ma:contentTypeScope="" ma:versionID="752f998082282e7f385743c51159d28b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9f24bac0b9286f700488311c6249dd23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AB96C-3B93-413C-A649-9D16B62CA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093C7-7320-45D6-B5A3-6EB7C6CA6F17}">
  <ds:schemaRefs>
    <ds:schemaRef ds:uri="http://purl.org/dc/terms/"/>
    <ds:schemaRef ds:uri="40b868c1-7899-4e3a-a680-7b130e8f3f49"/>
    <ds:schemaRef ds:uri="http://schemas.microsoft.com/office/2006/documentManagement/types"/>
    <ds:schemaRef ds:uri="86410774-5512-4ff5-80ac-d9b12b37a05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3BF1C1-18B0-42AD-9496-6C2D7C044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8</vt:i4>
      </vt:variant>
    </vt:vector>
  </HeadingPairs>
  <TitlesOfParts>
    <vt:vector size="16" baseType="lpstr">
      <vt:lpstr>Leading Rider</vt:lpstr>
      <vt:lpstr>LähiTapiola GP</vt:lpstr>
      <vt:lpstr>LähiTapiola Future Challenge</vt:lpstr>
      <vt:lpstr>Junioricup</vt:lpstr>
      <vt:lpstr>Mini GP</vt:lpstr>
      <vt:lpstr>Ponicup</vt:lpstr>
      <vt:lpstr>Pikkuponicup</vt:lpstr>
      <vt:lpstr>Sheet1</vt:lpstr>
      <vt:lpstr>Junioricup!Tulostusalue</vt:lpstr>
      <vt:lpstr>'LähiTapiola Future Challenge'!Tulostusalue</vt:lpstr>
      <vt:lpstr>'LähiTapiola GP'!Tulostusalue</vt:lpstr>
      <vt:lpstr>'Mini GP'!Tulostusalue</vt:lpstr>
      <vt:lpstr>Pikkuponicup!Tulostusalue</vt:lpstr>
      <vt:lpstr>Ponicup!Tulostusalue</vt:lpstr>
      <vt:lpstr>Junioricup!Tulostusotsikot</vt:lpstr>
      <vt:lpstr>Ponicup!Tulostusotsikot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Minttu Kuusisto</cp:lastModifiedBy>
  <cp:lastPrinted>2018-08-28T07:29:54Z</cp:lastPrinted>
  <dcterms:created xsi:type="dcterms:W3CDTF">2014-03-19T07:08:09Z</dcterms:created>
  <dcterms:modified xsi:type="dcterms:W3CDTF">2018-09-24T11:10:15Z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