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.sharepoint.com/sites/SRL/SportOffice/Jaetut asiakirjat/Sarja- ja tähtikilpailut/Sarjakilpailut 2020/pisteseurannat/"/>
    </mc:Choice>
  </mc:AlternateContent>
  <xr:revisionPtr revIDLastSave="1208" documentId="8_{1DCE09E9-9F8B-4F13-BB4F-7321D4462BEC}" xr6:coauthVersionLast="45" xr6:coauthVersionMax="45" xr10:uidLastSave="{0CCC9B8F-10EC-430C-9BEF-2B598DAEB3E9}"/>
  <bookViews>
    <workbookView xWindow="11205" yWindow="1380" windowWidth="16875" windowHeight="12735" firstSheet="2" activeTab="2" xr2:uid="{6A325EAB-6263-45FD-9964-5A8EF3355BBE}"/>
  </bookViews>
  <sheets>
    <sheet name="LähiTapiola Small Tour" sheetId="2" r:id="rId1"/>
    <sheet name="Winter cup" sheetId="1" r:id="rId2"/>
    <sheet name="Dressage Future cup" sheetId="3" r:id="rId3"/>
    <sheet name="EQPro 7-8v" sheetId="7" r:id="rId4"/>
    <sheet name="EQPro 6v" sheetId="8" r:id="rId5"/>
    <sheet name="EQPro 5v" sheetId="9" r:id="rId6"/>
    <sheet name="Paccelli" sheetId="10" r:id="rId7"/>
    <sheet name="Junioricup" sheetId="11" r:id="rId8"/>
    <sheet name="Ponicup" sheetId="12" r:id="rId9"/>
    <sheet name="Medium Champion" sheetId="13" r:id="rId10"/>
    <sheet name="Pikkumestaruus" sheetId="14" r:id="rId11"/>
  </sheets>
  <definedNames>
    <definedName name="_xlnm._FilterDatabase" localSheetId="2" hidden="1">'Dressage Future cup'!$I$7:$I$26</definedName>
    <definedName name="_xlnm._FilterDatabase" localSheetId="5" hidden="1">'EQPro 5v'!$J$8:$J$28</definedName>
    <definedName name="_xlnm._FilterDatabase" localSheetId="4" hidden="1">'EQPro 6v'!$J$8:$J$21</definedName>
    <definedName name="_xlnm._FilterDatabase" localSheetId="3" hidden="1">'EQPro 7-8v'!$J$8:$J$31</definedName>
    <definedName name="_xlnm._FilterDatabase" localSheetId="7" hidden="1">Junioricup!$K$8:$K$34</definedName>
    <definedName name="_xlnm._FilterDatabase" localSheetId="0" hidden="1">'LähiTapiola Small Tour'!$J$9:$J$36</definedName>
    <definedName name="_xlnm._FilterDatabase" localSheetId="9" hidden="1">'Medium Champion'!$H$8:$H$31</definedName>
    <definedName name="_xlnm._FilterDatabase" localSheetId="6" hidden="1">Paccelli!$I$8:$I$26</definedName>
    <definedName name="_xlnm._FilterDatabase" localSheetId="8" hidden="1">Ponicup!$K$8:$K$41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3" l="1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J24" i="7" l="1"/>
  <c r="J26" i="7"/>
  <c r="J21" i="2"/>
  <c r="J31" i="2"/>
  <c r="J36" i="2"/>
  <c r="I20" i="10" l="1"/>
  <c r="I11" i="10"/>
  <c r="K36" i="12" l="1"/>
  <c r="K41" i="12" l="1"/>
  <c r="K37" i="12"/>
  <c r="K38" i="12"/>
  <c r="K14" i="12"/>
  <c r="G9" i="14" l="1"/>
  <c r="G19" i="14"/>
  <c r="G18" i="14"/>
  <c r="H77" i="1" l="1"/>
  <c r="H76" i="1"/>
  <c r="H68" i="1"/>
  <c r="H69" i="1"/>
  <c r="H71" i="1"/>
  <c r="H50" i="1"/>
  <c r="H54" i="1"/>
  <c r="H55" i="1"/>
  <c r="H58" i="1"/>
  <c r="G17" i="14" l="1"/>
  <c r="G16" i="14"/>
  <c r="G15" i="14"/>
  <c r="G14" i="14"/>
  <c r="G13" i="14"/>
  <c r="G8" i="14"/>
  <c r="G12" i="14"/>
  <c r="G11" i="14"/>
  <c r="G10" i="14"/>
  <c r="G7" i="14"/>
  <c r="G6" i="14"/>
  <c r="H31" i="13"/>
  <c r="H26" i="13"/>
  <c r="H22" i="13"/>
  <c r="H18" i="13"/>
  <c r="H15" i="13"/>
  <c r="H17" i="13"/>
  <c r="H20" i="13"/>
  <c r="H27" i="13"/>
  <c r="H10" i="13"/>
  <c r="H24" i="13"/>
  <c r="H21" i="13"/>
  <c r="H11" i="13"/>
  <c r="H14" i="13"/>
  <c r="H30" i="13"/>
  <c r="H29" i="13"/>
  <c r="H28" i="13"/>
  <c r="H12" i="13"/>
  <c r="H25" i="13"/>
  <c r="H23" i="13"/>
  <c r="H9" i="13"/>
  <c r="H19" i="13"/>
  <c r="H16" i="13"/>
  <c r="H13" i="13"/>
  <c r="M41" i="12"/>
  <c r="N41" i="12" s="1"/>
  <c r="K39" i="12"/>
  <c r="M35" i="12"/>
  <c r="N35" i="12" s="1"/>
  <c r="K34" i="12"/>
  <c r="M34" i="12"/>
  <c r="N34" i="12" s="1"/>
  <c r="K32" i="12"/>
  <c r="M33" i="12"/>
  <c r="N33" i="12" s="1"/>
  <c r="K13" i="12"/>
  <c r="M32" i="12"/>
  <c r="N32" i="12" s="1"/>
  <c r="K31" i="12"/>
  <c r="M31" i="12"/>
  <c r="N31" i="12" s="1"/>
  <c r="K29" i="12"/>
  <c r="M30" i="12"/>
  <c r="N30" i="12" s="1"/>
  <c r="K24" i="12"/>
  <c r="M29" i="12"/>
  <c r="N29" i="12" s="1"/>
  <c r="K26" i="12"/>
  <c r="M28" i="12"/>
  <c r="N28" i="12" s="1"/>
  <c r="K35" i="12"/>
  <c r="M27" i="12"/>
  <c r="N27" i="12" s="1"/>
  <c r="K28" i="12"/>
  <c r="M26" i="12"/>
  <c r="N26" i="12" s="1"/>
  <c r="K16" i="12"/>
  <c r="M25" i="12"/>
  <c r="N25" i="12" s="1"/>
  <c r="K11" i="12"/>
  <c r="M24" i="12"/>
  <c r="N24" i="12" s="1"/>
  <c r="K30" i="12"/>
  <c r="M23" i="12"/>
  <c r="N23" i="12" s="1"/>
  <c r="K23" i="12"/>
  <c r="M22" i="12"/>
  <c r="N22" i="12" s="1"/>
  <c r="K22" i="12"/>
  <c r="M21" i="12"/>
  <c r="N21" i="12" s="1"/>
  <c r="K18" i="12"/>
  <c r="M20" i="12"/>
  <c r="N20" i="12" s="1"/>
  <c r="K40" i="12"/>
  <c r="M19" i="12"/>
  <c r="N19" i="12" s="1"/>
  <c r="K20" i="12"/>
  <c r="M18" i="12"/>
  <c r="N18" i="12" s="1"/>
  <c r="K27" i="12"/>
  <c r="M17" i="12"/>
  <c r="N17" i="12" s="1"/>
  <c r="K15" i="12"/>
  <c r="M16" i="12"/>
  <c r="N16" i="12" s="1"/>
  <c r="K21" i="12"/>
  <c r="M15" i="12"/>
  <c r="N15" i="12" s="1"/>
  <c r="K33" i="12"/>
  <c r="M14" i="12"/>
  <c r="N14" i="12" s="1"/>
  <c r="K19" i="12"/>
  <c r="M13" i="12"/>
  <c r="N13" i="12" s="1"/>
  <c r="K12" i="12"/>
  <c r="M12" i="12"/>
  <c r="N12" i="12" s="1"/>
  <c r="K25" i="12"/>
  <c r="M11" i="12"/>
  <c r="N11" i="12" s="1"/>
  <c r="K17" i="12"/>
  <c r="M10" i="12"/>
  <c r="N10" i="12" s="1"/>
  <c r="K10" i="12"/>
  <c r="M9" i="12"/>
  <c r="N9" i="12" s="1"/>
  <c r="K9" i="12"/>
  <c r="M34" i="11"/>
  <c r="N34" i="11" s="1"/>
  <c r="K34" i="11"/>
  <c r="M33" i="11"/>
  <c r="N33" i="11" s="1"/>
  <c r="K30" i="11"/>
  <c r="M32" i="11"/>
  <c r="N32" i="11" s="1"/>
  <c r="K25" i="11"/>
  <c r="M31" i="11"/>
  <c r="N31" i="11" s="1"/>
  <c r="K32" i="11"/>
  <c r="M30" i="11"/>
  <c r="N30" i="11" s="1"/>
  <c r="K29" i="11"/>
  <c r="M29" i="11"/>
  <c r="N29" i="11" s="1"/>
  <c r="K19" i="11"/>
  <c r="M28" i="11"/>
  <c r="N28" i="11" s="1"/>
  <c r="K31" i="11"/>
  <c r="M27" i="11"/>
  <c r="N27" i="11" s="1"/>
  <c r="K26" i="11"/>
  <c r="M26" i="11"/>
  <c r="N26" i="11" s="1"/>
  <c r="K33" i="11"/>
  <c r="M25" i="11"/>
  <c r="N25" i="11" s="1"/>
  <c r="K28" i="11"/>
  <c r="M24" i="11"/>
  <c r="N24" i="11" s="1"/>
  <c r="K14" i="11"/>
  <c r="M23" i="11"/>
  <c r="N23" i="11" s="1"/>
  <c r="K23" i="11"/>
  <c r="M22" i="11"/>
  <c r="N22" i="11" s="1"/>
  <c r="K27" i="11"/>
  <c r="M21" i="11"/>
  <c r="N21" i="11" s="1"/>
  <c r="K21" i="11"/>
  <c r="M20" i="11"/>
  <c r="N20" i="11" s="1"/>
  <c r="K17" i="11"/>
  <c r="M19" i="11"/>
  <c r="N19" i="11" s="1"/>
  <c r="K20" i="11"/>
  <c r="M18" i="11"/>
  <c r="N18" i="11" s="1"/>
  <c r="K13" i="11"/>
  <c r="M17" i="11"/>
  <c r="N17" i="11" s="1"/>
  <c r="K18" i="11"/>
  <c r="M16" i="11"/>
  <c r="N16" i="11" s="1"/>
  <c r="K15" i="11"/>
  <c r="M15" i="11"/>
  <c r="N15" i="11" s="1"/>
  <c r="K22" i="11"/>
  <c r="M14" i="11"/>
  <c r="N14" i="11" s="1"/>
  <c r="K16" i="11"/>
  <c r="M13" i="11"/>
  <c r="N13" i="11" s="1"/>
  <c r="K10" i="11"/>
  <c r="M12" i="11"/>
  <c r="N12" i="11" s="1"/>
  <c r="K24" i="11"/>
  <c r="M11" i="11"/>
  <c r="N11" i="11" s="1"/>
  <c r="K11" i="11"/>
  <c r="M10" i="11"/>
  <c r="N10" i="11" s="1"/>
  <c r="K12" i="11"/>
  <c r="M9" i="11"/>
  <c r="N9" i="11" s="1"/>
  <c r="K9" i="11"/>
  <c r="I24" i="10"/>
  <c r="I23" i="10"/>
  <c r="I18" i="10"/>
  <c r="I16" i="10"/>
  <c r="I26" i="10"/>
  <c r="I22" i="10"/>
  <c r="I21" i="10"/>
  <c r="I17" i="10"/>
  <c r="I10" i="10"/>
  <c r="I15" i="10"/>
  <c r="I25" i="10"/>
  <c r="I19" i="10"/>
  <c r="I14" i="10"/>
  <c r="I13" i="10"/>
  <c r="I12" i="10"/>
  <c r="I9" i="10"/>
  <c r="J21" i="9"/>
  <c r="J28" i="9"/>
  <c r="J24" i="9"/>
  <c r="J27" i="9"/>
  <c r="J25" i="9"/>
  <c r="J16" i="9"/>
  <c r="J12" i="9"/>
  <c r="J26" i="9"/>
  <c r="J14" i="9"/>
  <c r="J10" i="9"/>
  <c r="J15" i="9"/>
  <c r="J17" i="9"/>
  <c r="J13" i="9"/>
  <c r="J23" i="9"/>
  <c r="J22" i="9"/>
  <c r="J18" i="9"/>
  <c r="J20" i="9"/>
  <c r="J11" i="9"/>
  <c r="J19" i="9"/>
  <c r="J9" i="9"/>
  <c r="J21" i="8"/>
  <c r="J18" i="8"/>
  <c r="J16" i="8"/>
  <c r="J15" i="8"/>
  <c r="J14" i="8"/>
  <c r="J13" i="8"/>
  <c r="J20" i="8"/>
  <c r="J19" i="8"/>
  <c r="J10" i="8"/>
  <c r="J11" i="8"/>
  <c r="J17" i="8"/>
  <c r="J9" i="8"/>
  <c r="J12" i="8"/>
  <c r="J18" i="7"/>
  <c r="J31" i="7"/>
  <c r="J29" i="7"/>
  <c r="J28" i="7"/>
  <c r="J15" i="7"/>
  <c r="J13" i="7"/>
  <c r="J30" i="7"/>
  <c r="J22" i="7"/>
  <c r="J17" i="7"/>
  <c r="J19" i="7"/>
  <c r="J21" i="7"/>
  <c r="J10" i="7"/>
  <c r="J20" i="7"/>
  <c r="J9" i="7"/>
  <c r="J27" i="7"/>
  <c r="J25" i="7"/>
  <c r="J23" i="7"/>
  <c r="J16" i="7"/>
  <c r="J12" i="7"/>
  <c r="J14" i="7"/>
  <c r="J11" i="7"/>
  <c r="I26" i="3"/>
  <c r="I25" i="3"/>
  <c r="I23" i="3"/>
  <c r="I20" i="3"/>
  <c r="I24" i="3"/>
  <c r="I22" i="3"/>
  <c r="I21" i="3"/>
  <c r="I19" i="3"/>
  <c r="I18" i="3"/>
  <c r="I9" i="3"/>
  <c r="I12" i="3"/>
  <c r="I10" i="3"/>
  <c r="I17" i="3"/>
  <c r="I13" i="3"/>
  <c r="I14" i="3"/>
  <c r="I15" i="3"/>
  <c r="I16" i="3"/>
  <c r="I11" i="3"/>
  <c r="I8" i="3"/>
  <c r="J34" i="2"/>
  <c r="J30" i="2"/>
  <c r="J20" i="2"/>
  <c r="J33" i="2"/>
  <c r="J19" i="2"/>
  <c r="J12" i="2"/>
  <c r="J18" i="2"/>
  <c r="J35" i="2"/>
  <c r="J32" i="2"/>
  <c r="J29" i="2"/>
  <c r="J28" i="2"/>
  <c r="J16" i="2"/>
  <c r="J17" i="2"/>
  <c r="J14" i="2"/>
  <c r="J22" i="2"/>
  <c r="J13" i="2"/>
  <c r="J25" i="2"/>
  <c r="J23" i="2"/>
  <c r="J27" i="2"/>
  <c r="J26" i="2"/>
  <c r="J24" i="2"/>
  <c r="J15" i="2"/>
  <c r="J11" i="2"/>
  <c r="J10" i="2"/>
  <c r="H92" i="1" l="1"/>
  <c r="H91" i="1"/>
  <c r="H88" i="1"/>
  <c r="H87" i="1"/>
  <c r="H90" i="1"/>
  <c r="H89" i="1"/>
  <c r="H85" i="1"/>
  <c r="H86" i="1"/>
  <c r="H79" i="1"/>
  <c r="H78" i="1"/>
  <c r="H75" i="1"/>
  <c r="H73" i="1"/>
  <c r="H65" i="1"/>
  <c r="H74" i="1"/>
  <c r="H72" i="1"/>
  <c r="H66" i="1"/>
  <c r="H70" i="1"/>
  <c r="H64" i="1"/>
  <c r="H67" i="1"/>
  <c r="H57" i="1"/>
  <c r="H56" i="1"/>
  <c r="H52" i="1"/>
  <c r="H49" i="1"/>
  <c r="H53" i="1"/>
  <c r="H48" i="1"/>
  <c r="H47" i="1"/>
  <c r="H51" i="1"/>
  <c r="H46" i="1"/>
  <c r="H45" i="1"/>
  <c r="H39" i="1"/>
  <c r="H38" i="1"/>
  <c r="H37" i="1"/>
  <c r="H35" i="1"/>
  <c r="H32" i="1"/>
  <c r="H29" i="1"/>
  <c r="H27" i="1"/>
  <c r="H26" i="1"/>
  <c r="H36" i="1"/>
  <c r="H34" i="1"/>
  <c r="H33" i="1"/>
  <c r="H31" i="1"/>
  <c r="H30" i="1"/>
  <c r="H28" i="1"/>
  <c r="H25" i="1"/>
  <c r="H22" i="1"/>
  <c r="H23" i="1"/>
  <c r="H24" i="1"/>
  <c r="H15" i="1"/>
  <c r="H13" i="1"/>
  <c r="H12" i="1"/>
  <c r="H11" i="1"/>
  <c r="H10" i="1"/>
  <c r="H14" i="1"/>
  <c r="H9" i="1"/>
</calcChain>
</file>

<file path=xl/sharedStrings.xml><?xml version="1.0" encoding="utf-8"?>
<sst xmlns="http://schemas.openxmlformats.org/spreadsheetml/2006/main" count="1355" uniqueCount="705">
  <si>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</si>
  <si>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</si>
  <si>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</si>
  <si>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</si>
  <si>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</si>
  <si>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</si>
  <si>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</si>
  <si>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</si>
  <si>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Pietarila Mila</t>
  </si>
  <si>
    <t>Burlesque</t>
  </si>
  <si>
    <t>Hannula Saana</t>
  </si>
  <si>
    <t>AINO</t>
  </si>
  <si>
    <t>Ahola Isadora</t>
  </si>
  <si>
    <t>Larno</t>
  </si>
  <si>
    <t>TSR</t>
  </si>
  <si>
    <t>ProD</t>
  </si>
  <si>
    <t>TRS</t>
  </si>
  <si>
    <t xml:space="preserve"> </t>
  </si>
  <si>
    <t>Poniratsukot</t>
  </si>
  <si>
    <t>LIDRID</t>
  </si>
  <si>
    <t>Pietarinen Salli</t>
  </si>
  <si>
    <t>SiRa</t>
  </si>
  <si>
    <t>KoRa</t>
  </si>
  <si>
    <t>Olkkonen Fanni</t>
  </si>
  <si>
    <t>Piispa Matilda</t>
  </si>
  <si>
    <t>Vasehöjs Kashi</t>
  </si>
  <si>
    <t>SRC</t>
  </si>
  <si>
    <t>Dacapo de l'Aube</t>
  </si>
  <si>
    <t>Paloheimo Veera</t>
  </si>
  <si>
    <t>Backwoods Zahara</t>
  </si>
  <si>
    <t>HyvUra</t>
  </si>
  <si>
    <t>Juniorit</t>
  </si>
  <si>
    <t>Pajari Noora</t>
  </si>
  <si>
    <t>Polar Blitz</t>
  </si>
  <si>
    <t>MELARA</t>
  </si>
  <si>
    <t>Haglund Alexandra</t>
  </si>
  <si>
    <t>Fontzie Eagle</t>
  </si>
  <si>
    <t>FäR</t>
  </si>
  <si>
    <t>Wolle Wolkenstein</t>
  </si>
  <si>
    <t>Lamberg Tuisku</t>
  </si>
  <si>
    <t>Netstutteriets Bachio</t>
  </si>
  <si>
    <t>Nuoret ratsastajat</t>
  </si>
  <si>
    <t>HURA</t>
  </si>
  <si>
    <t>EKR</t>
  </si>
  <si>
    <t>Capac</t>
  </si>
  <si>
    <t>Laari Milla-Iida</t>
  </si>
  <si>
    <t>Seniorit</t>
  </si>
  <si>
    <t>YR</t>
  </si>
  <si>
    <t>TARAT</t>
  </si>
  <si>
    <t>Kanerva Kira</t>
  </si>
  <si>
    <t>Dorazio</t>
  </si>
  <si>
    <t>Winter Cup 2019-2020</t>
  </si>
  <si>
    <t>Pohjosmäki Pinja</t>
  </si>
  <si>
    <t>Caramba 90 RP</t>
  </si>
  <si>
    <t>Herr Doktor</t>
  </si>
  <si>
    <t>AiR</t>
  </si>
  <si>
    <t>Jaqueline Overskovlund</t>
  </si>
  <si>
    <t>Hirsivaara Aada</t>
  </si>
  <si>
    <t>Raigi</t>
  </si>
  <si>
    <t>Hälinen Adalina</t>
  </si>
  <si>
    <t>Kolipri</t>
  </si>
  <si>
    <t>Jyrkkä Janika</t>
  </si>
  <si>
    <t>Wig-Wam Bam 46 NF</t>
  </si>
  <si>
    <t>ABC</t>
  </si>
  <si>
    <t>Asklöf Peppilotta</t>
  </si>
  <si>
    <t>Edenwoods Cassiopeia Cashel 24</t>
  </si>
  <si>
    <t>1.-3.11.2019</t>
  </si>
  <si>
    <t>Liikanen Emma</t>
  </si>
  <si>
    <t>Palola Martta</t>
  </si>
  <si>
    <t>Hottas Höjris</t>
  </si>
  <si>
    <t>Korsholms</t>
  </si>
  <si>
    <t>Ilves Eevi</t>
  </si>
  <si>
    <t>Forajido IV</t>
  </si>
  <si>
    <t>Pulli Lotta</t>
  </si>
  <si>
    <t>Cacau</t>
  </si>
  <si>
    <t>Alahonko Emmi</t>
  </si>
  <si>
    <t>Sandrina</t>
  </si>
  <si>
    <t>PRRC</t>
  </si>
  <si>
    <t>Järvinen Pinja</t>
  </si>
  <si>
    <t>Fahrenheit 44</t>
  </si>
  <si>
    <t>RCR</t>
  </si>
  <si>
    <t>Hakala Eerika</t>
  </si>
  <si>
    <t>American Beauty</t>
  </si>
  <si>
    <t>Martha 127 RP</t>
  </si>
  <si>
    <t>Metsänoja Emma</t>
  </si>
  <si>
    <t>Armas Zarzo II</t>
  </si>
  <si>
    <t>Kiviniemi Venla</t>
  </si>
  <si>
    <t>Apollonius</t>
  </si>
  <si>
    <t>JARA</t>
  </si>
  <si>
    <t>Pohja Sinna</t>
  </si>
  <si>
    <t>Riverbank Farbenfroh</t>
  </si>
  <si>
    <t>DTT</t>
  </si>
  <si>
    <t>Therman Susanna</t>
  </si>
  <si>
    <t>Dragonheart</t>
  </si>
  <si>
    <t>Sandora</t>
  </si>
  <si>
    <t>Laakso Melina</t>
  </si>
  <si>
    <t>Chopin III</t>
  </si>
  <si>
    <t>NuR</t>
  </si>
  <si>
    <t>Salminen Patricia</t>
  </si>
  <si>
    <t>Oeds V</t>
  </si>
  <si>
    <t>Vahos Oona</t>
  </si>
  <si>
    <t>Cimarron V</t>
  </si>
  <si>
    <t>SFHY</t>
  </si>
  <si>
    <t>Ypäjä (alle 5)</t>
  </si>
  <si>
    <t>Kouluratsastus</t>
  </si>
  <si>
    <t>huomioidaan 3 parasta osakilpailun tulosta</t>
  </si>
  <si>
    <t>5 parasta finaaliin</t>
  </si>
  <si>
    <t>Finaalin voittaja on sarjan voittaja</t>
  </si>
  <si>
    <t>Kangasala</t>
  </si>
  <si>
    <t>Lappeenranta</t>
  </si>
  <si>
    <t>Helsinki</t>
  </si>
  <si>
    <t>ratsastaja</t>
  </si>
  <si>
    <t>hevonen</t>
  </si>
  <si>
    <t>seura</t>
  </si>
  <si>
    <t>LähiTapiola Small Tour 2020</t>
  </si>
  <si>
    <t>Woikoski</t>
  </si>
  <si>
    <t>16.-19.7.</t>
  </si>
  <si>
    <t>Salo</t>
  </si>
  <si>
    <t>29.-30.8.</t>
  </si>
  <si>
    <t>25.-26.7.</t>
  </si>
  <si>
    <t>Tampere</t>
  </si>
  <si>
    <t>Dressage Future Cup - Ponit</t>
  </si>
  <si>
    <t>3 parasta finaaliin</t>
  </si>
  <si>
    <t>tasapisteissä viimeisen osakilpailun tulos ratkaisee</t>
  </si>
  <si>
    <t>Dressage Future Cup - Juniorit</t>
  </si>
  <si>
    <t>Dressage Future Cup - Nuoret ratsastajat</t>
  </si>
  <si>
    <t>10.-12.7.</t>
  </si>
  <si>
    <t>Dressage Future Cup - FINAALI</t>
  </si>
  <si>
    <t xml:space="preserve">FINAALI </t>
  </si>
  <si>
    <t>3 parasta tulosta huomioidaan</t>
  </si>
  <si>
    <t>1.</t>
  </si>
  <si>
    <t>2.</t>
  </si>
  <si>
    <t>3.</t>
  </si>
  <si>
    <t>4.</t>
  </si>
  <si>
    <t>EQPro 7-8V. CHAMPIONSARJA 2020</t>
  </si>
  <si>
    <t>DTT / Laakso</t>
  </si>
  <si>
    <t>7.-9.8.</t>
  </si>
  <si>
    <t>FINAALI  30.10.-1.11. Ypäjä</t>
  </si>
  <si>
    <t>EQPro 5-V. CHAMPIONSARJA 2020</t>
  </si>
  <si>
    <t>EQPro 6-V. CHAMPIONSARJA 2020</t>
  </si>
  <si>
    <t>PACCELLI CUP 4-VUOTIAILLE HEVOSILLE</t>
  </si>
  <si>
    <t>Eniten pisteitä kerännyt on sarjan voittaja</t>
  </si>
  <si>
    <t>Tasatuloksen sattuessa viimeinen osakilpailu ratkaisee voittajan</t>
  </si>
  <si>
    <t>DTT/Laakso</t>
  </si>
  <si>
    <t>5.-9.8.</t>
  </si>
  <si>
    <t>7 parasta finaaliin</t>
  </si>
  <si>
    <t>Tornio</t>
  </si>
  <si>
    <t>Kajaani</t>
  </si>
  <si>
    <t>Jyväskylä</t>
  </si>
  <si>
    <t>Junioricup 2020</t>
  </si>
  <si>
    <t>JUNIORICUPIN FINAALI HR/Helsinki 29.8.</t>
  </si>
  <si>
    <t>3.-5.7.</t>
  </si>
  <si>
    <t>Lahti</t>
  </si>
  <si>
    <t>24.-26.7.</t>
  </si>
  <si>
    <t>31.7.-2.8.</t>
  </si>
  <si>
    <t>Ponicup 2020</t>
  </si>
  <si>
    <t>PONICUPIN FINAALI HR/Helsinki 29.8.</t>
  </si>
  <si>
    <t>Medium Champion Cup 2020</t>
  </si>
  <si>
    <t>5.7.</t>
  </si>
  <si>
    <t>FINAALI HR/Helsinki 29.8.</t>
  </si>
  <si>
    <t>PIKKUMESTARUUS</t>
  </si>
  <si>
    <t>Prix St Georges</t>
  </si>
  <si>
    <t>Intermediate Kür</t>
  </si>
  <si>
    <t>Lappeenranta 16.-19.7.</t>
  </si>
  <si>
    <t>Salmela Pinja</t>
  </si>
  <si>
    <t>Reitland's Du nur Du B</t>
  </si>
  <si>
    <t>Salo Roosa</t>
  </si>
  <si>
    <t>Sir Maximus Selshwarrior</t>
  </si>
  <si>
    <t>SHY</t>
  </si>
  <si>
    <t>Mantela Ruut</t>
  </si>
  <si>
    <t>Hillside Arwen 614 NF</t>
  </si>
  <si>
    <t>EQ</t>
  </si>
  <si>
    <t>Rosengårdens Night Hawk</t>
  </si>
  <si>
    <t>Heikkinen Helmi</t>
  </si>
  <si>
    <t>Fuzzydice</t>
  </si>
  <si>
    <t>Lahtinen Venla</t>
  </si>
  <si>
    <t>Maskerade HE</t>
  </si>
  <si>
    <t>TLR</t>
  </si>
  <si>
    <t>Solitaire KJ</t>
  </si>
  <si>
    <t>Classified</t>
  </si>
  <si>
    <t>Rantamo Laura</t>
  </si>
  <si>
    <t>Samarah ox</t>
  </si>
  <si>
    <t>SAHY</t>
  </si>
  <si>
    <t>Lundström Lia</t>
  </si>
  <si>
    <t>Wald Hit</t>
  </si>
  <si>
    <t>HR</t>
  </si>
  <si>
    <t>Ekroth Tinja</t>
  </si>
  <si>
    <t>Whenever Klint</t>
  </si>
  <si>
    <t>Jurvanen Inna</t>
  </si>
  <si>
    <t>Escondido</t>
  </si>
  <si>
    <t>KMR</t>
  </si>
  <si>
    <t>Pekkarinen Evelyn</t>
  </si>
  <si>
    <t>Fharisto</t>
  </si>
  <si>
    <t>Von Wendt Anna</t>
  </si>
  <si>
    <t>Denzel</t>
  </si>
  <si>
    <t>BJÖRK</t>
  </si>
  <si>
    <t>Ehrnrooth Elisabet</t>
  </si>
  <si>
    <t>Bøgelys La-Ro</t>
  </si>
  <si>
    <t>Hyypiä Susanna</t>
  </si>
  <si>
    <t>Avemmo</t>
  </si>
  <si>
    <t>LAHARA</t>
  </si>
  <si>
    <t>Dayna</t>
  </si>
  <si>
    <t>Luomajärvi Lotta</t>
  </si>
  <si>
    <t>May Deveraux WS 2818</t>
  </si>
  <si>
    <t>Sundberg Lotta</t>
  </si>
  <si>
    <t>Pin Rock's Victoria</t>
  </si>
  <si>
    <t>Jönsson Louise</t>
  </si>
  <si>
    <t>Vilén Elina</t>
  </si>
  <si>
    <t>Akitros S</t>
  </si>
  <si>
    <t>San Freedom</t>
  </si>
  <si>
    <t>Aarnio-Wihuri Camilla</t>
  </si>
  <si>
    <t>Zero Tolarance</t>
  </si>
  <si>
    <t>Therman Daniela</t>
  </si>
  <si>
    <t>Enzo</t>
  </si>
  <si>
    <t>Havinen Eveliina</t>
  </si>
  <si>
    <t>Die Welt</t>
  </si>
  <si>
    <t>DC</t>
  </si>
  <si>
    <t>NIKA</t>
  </si>
  <si>
    <t>PARA</t>
  </si>
  <si>
    <t>RaTi</t>
  </si>
  <si>
    <t>Viimeinen osakilpailu peruttu</t>
  </si>
  <si>
    <t>18.-20.9.</t>
  </si>
  <si>
    <t>FINAALI 7.-8.11. Aino/Järvenpää</t>
  </si>
  <si>
    <t>ratsukon osallistuttava osakilpailun kaikkiin luokkiin</t>
  </si>
  <si>
    <t>7.-8.11. Aino, Järvenpää</t>
  </si>
  <si>
    <t>6.-7.6.</t>
  </si>
  <si>
    <t>Paataja Laura</t>
  </si>
  <si>
    <t>Quadria</t>
  </si>
  <si>
    <t>KyIF</t>
  </si>
  <si>
    <t>Vajanto Vilma</t>
  </si>
  <si>
    <t>Dalcanton</t>
  </si>
  <si>
    <t>ETD</t>
  </si>
  <si>
    <t>Polso Tiina</t>
  </si>
  <si>
    <t>Frac Attraction</t>
  </si>
  <si>
    <t>Ropponen Outi</t>
  </si>
  <si>
    <t xml:space="preserve">Denardo </t>
  </si>
  <si>
    <t>KuoR</t>
  </si>
  <si>
    <t>Turunen Krista</t>
  </si>
  <si>
    <t xml:space="preserve">Lapinjärvi Sabroso </t>
  </si>
  <si>
    <t>Fraser-Baggström Maria</t>
  </si>
  <si>
    <t xml:space="preserve">Rivendell's First Hero </t>
  </si>
  <si>
    <t>V-NR</t>
  </si>
  <si>
    <t>Samsten Sari</t>
  </si>
  <si>
    <t>Fitziano Verde</t>
  </si>
  <si>
    <t>SRS</t>
  </si>
  <si>
    <t>Ylirautia Oona</t>
  </si>
  <si>
    <t xml:space="preserve">Farjana </t>
  </si>
  <si>
    <t>LOR</t>
  </si>
  <si>
    <t>Lamers Auli</t>
  </si>
  <si>
    <t xml:space="preserve">Jackson </t>
  </si>
  <si>
    <t>JSR</t>
  </si>
  <si>
    <t>Nurmesviita Nina</t>
  </si>
  <si>
    <t xml:space="preserve">Vienna van Vitikkala </t>
  </si>
  <si>
    <t>J'Adore JV</t>
  </si>
  <si>
    <t>Jokijärvi Emilia</t>
  </si>
  <si>
    <t xml:space="preserve">For Fantasy </t>
  </si>
  <si>
    <t>LRS</t>
  </si>
  <si>
    <t>Sysi-Aho Mia</t>
  </si>
  <si>
    <t xml:space="preserve">Placidus </t>
  </si>
  <si>
    <t>Alchemilla Alpina</t>
  </si>
  <si>
    <t>Kärkkäinen Anna</t>
  </si>
  <si>
    <t>Minion Verde</t>
  </si>
  <si>
    <t>Palos Pauliina</t>
  </si>
  <si>
    <t xml:space="preserve">Flame Hill's Romero 206 </t>
  </si>
  <si>
    <t>Hänninen Anu</t>
  </si>
  <si>
    <t xml:space="preserve">Sprite </t>
  </si>
  <si>
    <t>JTEAM</t>
  </si>
  <si>
    <t>Lehmusto Lassi</t>
  </si>
  <si>
    <t xml:space="preserve">Fürstentanz Carrus </t>
  </si>
  <si>
    <t xml:space="preserve">Señorita Sally </t>
  </si>
  <si>
    <t>Varenti Salla</t>
  </si>
  <si>
    <t xml:space="preserve">Dilea </t>
  </si>
  <si>
    <t>Maula Henna</t>
  </si>
  <si>
    <t xml:space="preserve">Casiro Girl </t>
  </si>
  <si>
    <t>TKR</t>
  </si>
  <si>
    <t>Laukkanen Liia</t>
  </si>
  <si>
    <t>Lindy Hop de Quadrille</t>
  </si>
  <si>
    <t>Rautio-Härkönen Heta</t>
  </si>
  <si>
    <t xml:space="preserve">Daylight Dan </t>
  </si>
  <si>
    <t>SkaRa</t>
  </si>
  <si>
    <t>26.6.</t>
  </si>
  <si>
    <t>Caramel Grey</t>
  </si>
  <si>
    <t>SIRA</t>
  </si>
  <si>
    <t>Sanne K</t>
  </si>
  <si>
    <t>Huhtaniitty Nea</t>
  </si>
  <si>
    <t>Remco</t>
  </si>
  <si>
    <t>Kolu Anniina</t>
  </si>
  <si>
    <t>Lehtimäki Pinja</t>
  </si>
  <si>
    <t>Revolver</t>
  </si>
  <si>
    <t>Kauppila Mette</t>
  </si>
  <si>
    <t>Happy Helge 14 WPB</t>
  </si>
  <si>
    <t>Jaanisoo Luule</t>
  </si>
  <si>
    <t>Elshofs Gonda</t>
  </si>
  <si>
    <t>Hutchinson Emily</t>
  </si>
  <si>
    <t>Daisy B</t>
  </si>
  <si>
    <t>Säynäjärvi Katri</t>
  </si>
  <si>
    <t>Sirukko</t>
  </si>
  <si>
    <t>Pekkala Liina-Miina</t>
  </si>
  <si>
    <t>Toscka</t>
  </si>
  <si>
    <t>Kivinen Sara</t>
  </si>
  <si>
    <t>Tin Star Miller</t>
  </si>
  <si>
    <t>Salminen Gea</t>
  </si>
  <si>
    <t>Hazelberg's Macho</t>
  </si>
  <si>
    <t>Lavola Emily</t>
  </si>
  <si>
    <t>Desirous of Joy</t>
  </si>
  <si>
    <t>Prittinen Amanda</t>
  </si>
  <si>
    <t>C-Tom</t>
  </si>
  <si>
    <t>Sellman Aino</t>
  </si>
  <si>
    <t>Friarly Fancy Boy</t>
  </si>
  <si>
    <t>Lumme Aino</t>
  </si>
  <si>
    <t>Pegasus</t>
  </si>
  <si>
    <t>Autio Inka</t>
  </si>
  <si>
    <t>Pin Rock's Twister Sister</t>
  </si>
  <si>
    <t>KARA</t>
  </si>
  <si>
    <t>MYRat</t>
  </si>
  <si>
    <t>OR</t>
  </si>
  <si>
    <t>NUR</t>
  </si>
  <si>
    <t>Farjana</t>
  </si>
  <si>
    <t>Wig-Wam Bam</t>
  </si>
  <si>
    <t>Donna Lottchen</t>
  </si>
  <si>
    <t>Mayday II</t>
  </si>
  <si>
    <t>Kolehmainen Pinja</t>
  </si>
  <si>
    <t>Dancing Queen</t>
  </si>
  <si>
    <t>Pekkinen Netta</t>
  </si>
  <si>
    <t>Braveheart II</t>
  </si>
  <si>
    <t>Blomqvist Ellen</t>
  </si>
  <si>
    <t>Dancer II</t>
  </si>
  <si>
    <t>Poutiainen Emma</t>
  </si>
  <si>
    <t>CTI</t>
  </si>
  <si>
    <t>Black Jack</t>
  </si>
  <si>
    <t>RaR</t>
  </si>
  <si>
    <t>HämR</t>
  </si>
  <si>
    <t>VARSA</t>
  </si>
  <si>
    <t>VESRA</t>
  </si>
  <si>
    <t>PeRa</t>
  </si>
  <si>
    <t>LAPU</t>
  </si>
  <si>
    <t>KeSeRa</t>
  </si>
  <si>
    <t>K-PH</t>
  </si>
  <si>
    <t>Win Win</t>
  </si>
  <si>
    <t>TORPAN</t>
  </si>
  <si>
    <t>Backlund-Malakouti Sophia</t>
  </si>
  <si>
    <t>Pippi</t>
  </si>
  <si>
    <t>Maattola-Lindholm Sara</t>
  </si>
  <si>
    <t>London Eye</t>
  </si>
  <si>
    <t>Expreszo B</t>
  </si>
  <si>
    <t>Raunamaa Essi</t>
  </si>
  <si>
    <t>New Hill Rossellini</t>
  </si>
  <si>
    <t>Lehtilä Antti</t>
  </si>
  <si>
    <t>Le Grand Charmeur</t>
  </si>
  <si>
    <t>von Wendt Anna</t>
  </si>
  <si>
    <t>Görklintgårds Gracias</t>
  </si>
  <si>
    <t>Eliot</t>
  </si>
  <si>
    <t>Quartus</t>
  </si>
  <si>
    <t>Vakkuri Pinja</t>
  </si>
  <si>
    <t>Scarlett</t>
  </si>
  <si>
    <t>Kiuttu Hanne-Mari</t>
  </si>
  <si>
    <t>Cherubin</t>
  </si>
  <si>
    <t>TR</t>
  </si>
  <si>
    <t>GR</t>
  </si>
  <si>
    <t>TN</t>
  </si>
  <si>
    <t>Väistö Kaisa</t>
  </si>
  <si>
    <t>Viide Krista</t>
  </si>
  <si>
    <t>Hanka</t>
  </si>
  <si>
    <t>Anteroinen Asta</t>
  </si>
  <si>
    <t>Hiiula Leena</t>
  </si>
  <si>
    <t>Kauvosaari Ronja</t>
  </si>
  <si>
    <t>Palo-Oja Lara</t>
  </si>
  <si>
    <t>Herr Ken</t>
  </si>
  <si>
    <t>Lange Linden's Diva</t>
  </si>
  <si>
    <t>JRS</t>
  </si>
  <si>
    <t>Rigoletto</t>
  </si>
  <si>
    <t>La Mason</t>
  </si>
  <si>
    <t>Mattila Venla</t>
  </si>
  <si>
    <t>Pektavius</t>
  </si>
  <si>
    <t>Korpela Selina</t>
  </si>
  <si>
    <t>Orbit</t>
  </si>
  <si>
    <t>Don Rohmina W</t>
  </si>
  <si>
    <t>RoUr</t>
  </si>
  <si>
    <t>Kettunen Mari</t>
  </si>
  <si>
    <t>Hillside Forgotten Gold</t>
  </si>
  <si>
    <t>Sarlos Sinna</t>
  </si>
  <si>
    <t>Riverbank Nagoya</t>
  </si>
  <si>
    <t>Timmerbacka Bertta</t>
  </si>
  <si>
    <t>Dancing Hit</t>
  </si>
  <si>
    <t>Mönkkönen Sara</t>
  </si>
  <si>
    <t>Captain Bonfire KMT</t>
  </si>
  <si>
    <t>Aartoaho Elina</t>
  </si>
  <si>
    <t>Fievel Carrus</t>
  </si>
  <si>
    <t>KYRAT</t>
  </si>
  <si>
    <t>Kyrö Siiri</t>
  </si>
  <si>
    <t>Kyrö Hot Flow</t>
  </si>
  <si>
    <t>Lehtilä Sara</t>
  </si>
  <si>
    <t>Be a Surprise</t>
  </si>
  <si>
    <t>Kirjalainen Veera</t>
  </si>
  <si>
    <t>Fair Liberty</t>
  </si>
  <si>
    <t>Linna Jenni</t>
  </si>
  <si>
    <t>Fürst Quicstep</t>
  </si>
  <si>
    <t>Nisula Noora</t>
  </si>
  <si>
    <t>Divine May Philip</t>
  </si>
  <si>
    <t>OrRa</t>
  </si>
  <si>
    <t>ei startteja</t>
  </si>
  <si>
    <t>Hagelstam Stella</t>
  </si>
  <si>
    <t>Hagels DeBeers</t>
  </si>
  <si>
    <t>Lönegren-Soiramo Ronja</t>
  </si>
  <si>
    <t>Sabrina</t>
  </si>
  <si>
    <t>POM</t>
  </si>
  <si>
    <t>Catfight L</t>
  </si>
  <si>
    <t>L Fräulein Helga II</t>
  </si>
  <si>
    <t>OrRA</t>
  </si>
  <si>
    <t>Sarjanen Noora</t>
  </si>
  <si>
    <t>Cabaletta</t>
  </si>
  <si>
    <t>Högsten Peggy</t>
  </si>
  <si>
    <t xml:space="preserve">Frisco </t>
  </si>
  <si>
    <t>Varis Vilna</t>
  </si>
  <si>
    <t>Ravel</t>
  </si>
  <si>
    <t>E-KUR</t>
  </si>
  <si>
    <t>Maattola-Limdholm Sara</t>
  </si>
  <si>
    <t>Ivemmo</t>
  </si>
  <si>
    <t>Kiahan Sinclair</t>
  </si>
  <si>
    <t>Equlei</t>
  </si>
  <si>
    <t>Väyrynen Else</t>
  </si>
  <si>
    <t>Similä Mari</t>
  </si>
  <si>
    <t>Zalzatime</t>
  </si>
  <si>
    <t>Purdy Kristiina</t>
  </si>
  <si>
    <t>Florina</t>
  </si>
  <si>
    <t>Metsälä Johanna</t>
  </si>
  <si>
    <t>Izbrannik</t>
  </si>
  <si>
    <t>Åkaers Desire</t>
  </si>
  <si>
    <t>Ekroos Camilla</t>
  </si>
  <si>
    <t>Akord II</t>
  </si>
  <si>
    <t>Diamant Noir</t>
  </si>
  <si>
    <t>Leiniäinen Heidi</t>
  </si>
  <si>
    <t>Exciting</t>
  </si>
  <si>
    <t>Kuokka Katja</t>
  </si>
  <si>
    <t>Hessin Leevi</t>
  </si>
  <si>
    <t>Sassi Laura</t>
  </si>
  <si>
    <t>Don Delicious</t>
  </si>
  <si>
    <t>Alalauri Hanna-Maija</t>
  </si>
  <si>
    <t>Rula</t>
  </si>
  <si>
    <t>Damian</t>
  </si>
  <si>
    <t>hyl</t>
  </si>
  <si>
    <t>Licenciado XII</t>
  </si>
  <si>
    <t>Ylönen Helkky</t>
  </si>
  <si>
    <t>STAR</t>
  </si>
  <si>
    <t>PERA</t>
  </si>
  <si>
    <t>SIRU</t>
  </si>
  <si>
    <t>SuoVaRi</t>
  </si>
  <si>
    <t>BoeR</t>
  </si>
  <si>
    <t>Kupari Susanna</t>
  </si>
  <si>
    <t>LehRa</t>
  </si>
  <si>
    <t>Wikner Anna-Maria</t>
  </si>
  <si>
    <t>Wikners Hazel</t>
  </si>
  <si>
    <t>KyiF</t>
  </si>
  <si>
    <t>Raatilan Luna Allegro</t>
  </si>
  <si>
    <t>Palo Annika</t>
  </si>
  <si>
    <t>Romanov's Dark Rubin</t>
  </si>
  <si>
    <t>E-KR</t>
  </si>
  <si>
    <t>17.-19.7.</t>
  </si>
  <si>
    <t>Heliste Sanni</t>
  </si>
  <si>
    <t>San Heinrich</t>
  </si>
  <si>
    <t>KORSHOLMS</t>
  </si>
  <si>
    <t>Hirvonen Aino</t>
  </si>
  <si>
    <t>Chica Queen</t>
  </si>
  <si>
    <t>Tolonen Senni</t>
  </si>
  <si>
    <t>Ansgårds Aragorn</t>
  </si>
  <si>
    <t>Laakkonen Hilma</t>
  </si>
  <si>
    <t>Hämeenniemi Viivi</t>
  </si>
  <si>
    <t>Rautsik</t>
  </si>
  <si>
    <t>Koponen Iida-Maria</t>
  </si>
  <si>
    <t>Goldencoast Polar Star</t>
  </si>
  <si>
    <t>Kallionpää Kiisa</t>
  </si>
  <si>
    <t>IMRA</t>
  </si>
  <si>
    <t>Maxi Milano</t>
  </si>
  <si>
    <t>Nordberg Enni</t>
  </si>
  <si>
    <t>Rüütel</t>
  </si>
  <si>
    <t>Egg Land's Ithalo</t>
  </si>
  <si>
    <t>Hernesniemi Irina</t>
  </si>
  <si>
    <t>O'Hera</t>
  </si>
  <si>
    <t>Pin Rock's Zafinha</t>
  </si>
  <si>
    <t>Johansson Anna</t>
  </si>
  <si>
    <t>Unetun Elmo</t>
  </si>
  <si>
    <t>Päivärinta Heidi</t>
  </si>
  <si>
    <t>Dekret</t>
  </si>
  <si>
    <t>Järvi</t>
  </si>
  <si>
    <t>ValRa</t>
  </si>
  <si>
    <t>Koskinen Sara</t>
  </si>
  <si>
    <t>Pin Rock's Zircon</t>
  </si>
  <si>
    <t>LVR</t>
  </si>
  <si>
    <t>Kyrö Velvet Lily</t>
  </si>
  <si>
    <t>Fillyhill's My Special</t>
  </si>
  <si>
    <t>Kolehmainen Jannika</t>
  </si>
  <si>
    <t>Hudson</t>
  </si>
  <si>
    <t>Gottfrid</t>
  </si>
  <si>
    <t>Mustonen Tuuli</t>
  </si>
  <si>
    <t>Feingold</t>
  </si>
  <si>
    <t>Chouchoutte Carrus</t>
  </si>
  <si>
    <t>Hassinen Henni-Liina</t>
  </si>
  <si>
    <t>Deluxe</t>
  </si>
  <si>
    <t>P-KUR</t>
  </si>
  <si>
    <t>Höjer Saga</t>
  </si>
  <si>
    <t>Starpower Landlady</t>
  </si>
  <si>
    <t>Suoperä Enni</t>
  </si>
  <si>
    <t>MänRa</t>
  </si>
  <si>
    <t>Lampela Pauliina</t>
  </si>
  <si>
    <t>Cevin</t>
  </si>
  <si>
    <t>Jäppinen Tiia</t>
  </si>
  <si>
    <t>Poirot</t>
  </si>
  <si>
    <t>Bordi Jonna</t>
  </si>
  <si>
    <t>Dalaman</t>
  </si>
  <si>
    <t>KOR</t>
  </si>
  <si>
    <t>Nuutinen Merja</t>
  </si>
  <si>
    <t>Carmel</t>
  </si>
  <si>
    <t>TT</t>
  </si>
  <si>
    <t>Haila Heidi</t>
  </si>
  <si>
    <t>Classic Brilliance</t>
  </si>
  <si>
    <t>Metsälä Raija</t>
  </si>
  <si>
    <t>Ekman Maria</t>
  </si>
  <si>
    <t>Lanson OLD</t>
  </si>
  <si>
    <t>Pulkkinen Niina-Susanna</t>
  </si>
  <si>
    <t>RH's Mocharella</t>
  </si>
  <si>
    <t>Sir Maximus Welshwarrior</t>
  </si>
  <si>
    <t>Hillside Arwen</t>
  </si>
  <si>
    <t>EQUUS</t>
  </si>
  <si>
    <t>Olsson Rebecka</t>
  </si>
  <si>
    <t>Strandagers Cherie</t>
  </si>
  <si>
    <t>Vuorinen Ellen</t>
  </si>
  <si>
    <t>Fairytale Twilight</t>
  </si>
  <si>
    <t>Nordling Dareia</t>
  </si>
  <si>
    <t>V.K. Nestor</t>
  </si>
  <si>
    <t>Kanerva Kira Joanna</t>
  </si>
  <si>
    <t>Hiidensalo Essi</t>
  </si>
  <si>
    <t>Notholmens Linzano</t>
  </si>
  <si>
    <t>Tka</t>
  </si>
  <si>
    <t>Kolkkala Jenni</t>
  </si>
  <si>
    <t xml:space="preserve">Lope de Vega </t>
  </si>
  <si>
    <t>Nieminen-Poutanen Karoliina</t>
  </si>
  <si>
    <t>Rascaldo</t>
  </si>
  <si>
    <t xml:space="preserve">Pin Rock's Domingo </t>
  </si>
  <si>
    <t>Kerppola Nora</t>
  </si>
  <si>
    <t xml:space="preserve">Ziron L </t>
  </si>
  <si>
    <t>Pukkila Iina</t>
  </si>
  <si>
    <t>Kubay S.</t>
  </si>
  <si>
    <t>VRK</t>
  </si>
  <si>
    <t>Kotisaari Eeva</t>
  </si>
  <si>
    <t>Queen's Little Prince</t>
  </si>
  <si>
    <t xml:space="preserve">Katapult van St. Anneke </t>
  </si>
  <si>
    <t>Pöppönen Anni</t>
  </si>
  <si>
    <t xml:space="preserve">Strandagers Cherie </t>
  </si>
  <si>
    <t>Palmberg Minea</t>
  </si>
  <si>
    <t>Ras Trent</t>
  </si>
  <si>
    <t>WHD</t>
  </si>
  <si>
    <t xml:space="preserve">Tingkaergaards Chamarla </t>
  </si>
  <si>
    <t>GOLD</t>
  </si>
  <si>
    <t xml:space="preserve">Maylie Samswn 9 WC </t>
  </si>
  <si>
    <t>Wälläri Nea</t>
  </si>
  <si>
    <t xml:space="preserve">Mistaka Sunny Boy </t>
  </si>
  <si>
    <t>Sundberg Kira</t>
  </si>
  <si>
    <t>Ojamäki Milja</t>
  </si>
  <si>
    <t>Helsinkis</t>
  </si>
  <si>
    <t>Maula Selma</t>
  </si>
  <si>
    <t xml:space="preserve">Butterfly Tirlittan </t>
  </si>
  <si>
    <t>Nokkanen Anniina</t>
  </si>
  <si>
    <t>Cubali H.</t>
  </si>
  <si>
    <t>VaIRa</t>
  </si>
  <si>
    <t>Silen Miia</t>
  </si>
  <si>
    <t>Epona</t>
  </si>
  <si>
    <t>Malus Z</t>
  </si>
  <si>
    <t>Kokko Peppi</t>
  </si>
  <si>
    <t>Helios</t>
  </si>
  <si>
    <t>ei 19</t>
  </si>
  <si>
    <t>ei 13</t>
  </si>
  <si>
    <t>ei 9</t>
  </si>
  <si>
    <t>ei 7</t>
  </si>
  <si>
    <t>Tarvainen Milla Maria</t>
  </si>
  <si>
    <t>Peak Point</t>
  </si>
  <si>
    <t>Hasu Karoliina</t>
  </si>
  <si>
    <t>Lodestro</t>
  </si>
  <si>
    <t>MRS</t>
  </si>
  <si>
    <t>Suominen Sanna-Liina</t>
  </si>
  <si>
    <t>G-Star</t>
  </si>
  <si>
    <t>Pajula Sanna</t>
  </si>
  <si>
    <t>Klockas Ikaros 38 NF</t>
  </si>
  <si>
    <t>Mennala Katri</t>
  </si>
  <si>
    <t>Boemerang</t>
  </si>
  <si>
    <t>IR</t>
  </si>
  <si>
    <t>Kinnunen Miina</t>
  </si>
  <si>
    <t>Wikners Gazebo</t>
  </si>
  <si>
    <t>ei 8</t>
  </si>
  <si>
    <t>ei 2</t>
  </si>
  <si>
    <t>ei 6</t>
  </si>
  <si>
    <t>ei 3</t>
  </si>
  <si>
    <t xml:space="preserve">Dacapo de l'Aube </t>
  </si>
  <si>
    <t xml:space="preserve">Caramba 90 RP </t>
  </si>
  <si>
    <t>Vesto Veera</t>
  </si>
  <si>
    <t xml:space="preserve">United Colours </t>
  </si>
  <si>
    <t xml:space="preserve">Narco van de Beekerheide </t>
  </si>
  <si>
    <t>Niemelä Antonia</t>
  </si>
  <si>
    <t xml:space="preserve">Hunsingo's Twister 4 WPB </t>
  </si>
  <si>
    <t>Laakkonen Matilda</t>
  </si>
  <si>
    <t xml:space="preserve">Hazelberg's Wayard </t>
  </si>
  <si>
    <t>Vainio Saara</t>
  </si>
  <si>
    <t xml:space="preserve">Remark </t>
  </si>
  <si>
    <t>RHY</t>
  </si>
  <si>
    <t>Pursiainen Janna</t>
  </si>
  <si>
    <t xml:space="preserve">Hiero </t>
  </si>
  <si>
    <t>HanRa</t>
  </si>
  <si>
    <t xml:space="preserve">Sara Enshöj </t>
  </si>
  <si>
    <t xml:space="preserve">Pin Rock's Victoria 2975 </t>
  </si>
  <si>
    <t>Svensk Nora</t>
  </si>
  <si>
    <t xml:space="preserve">Lykkesholms Billy </t>
  </si>
  <si>
    <t>Laram</t>
  </si>
  <si>
    <t xml:space="preserve">Armas Zarzo II </t>
  </si>
  <si>
    <t xml:space="preserve">Lammehaven's Zadin </t>
  </si>
  <si>
    <t>Lehtonen Lotta-Katariina</t>
  </si>
  <si>
    <t xml:space="preserve">Sophia SCF </t>
  </si>
  <si>
    <t>JCC</t>
  </si>
  <si>
    <t>Bärlund Lina Maria</t>
  </si>
  <si>
    <t xml:space="preserve">Pin Rock's Zelia </t>
  </si>
  <si>
    <t>HusR</t>
  </si>
  <si>
    <t>Don Luciano</t>
  </si>
  <si>
    <t>Kukkanen Olga</t>
  </si>
  <si>
    <t xml:space="preserve">Katallin Desire </t>
  </si>
  <si>
    <t>LieRa</t>
  </si>
  <si>
    <t>Lemström Susanna</t>
  </si>
  <si>
    <t xml:space="preserve">D's New Jersey </t>
  </si>
  <si>
    <t>Roger Rabbit</t>
  </si>
  <si>
    <t>alle 5 lähtöä</t>
  </si>
  <si>
    <t xml:space="preserve">I'm Marzipan </t>
  </si>
  <si>
    <t xml:space="preserve">Kawerda's Danciella </t>
  </si>
  <si>
    <t>Oksanen Kirsi</t>
  </si>
  <si>
    <t xml:space="preserve">Thunder Of Love </t>
  </si>
  <si>
    <t>IiRat</t>
  </si>
  <si>
    <t>Tähkälä Tiina</t>
  </si>
  <si>
    <t xml:space="preserve">Sancedo </t>
  </si>
  <si>
    <t>Francis Raisa</t>
  </si>
  <si>
    <t xml:space="preserve">Purola Don Quijote </t>
  </si>
  <si>
    <t>KiuRa</t>
  </si>
  <si>
    <t>Aho Heidi Ida Anniina</t>
  </si>
  <si>
    <t>Far Too Pricey MWK</t>
  </si>
  <si>
    <t>Macacho</t>
  </si>
  <si>
    <t xml:space="preserve">Seikku Paula </t>
  </si>
  <si>
    <t>Diarrah B</t>
  </si>
  <si>
    <t>Turpeinen Leena</t>
  </si>
  <si>
    <t>Ramses XII</t>
  </si>
  <si>
    <t xml:space="preserve">Riihijärvi Johanna </t>
  </si>
  <si>
    <t>Lloyd</t>
  </si>
  <si>
    <t>Budapest EM</t>
  </si>
  <si>
    <t>17.-21.8.</t>
  </si>
  <si>
    <t>26.-30.8.</t>
  </si>
  <si>
    <t>9.-14.8.</t>
  </si>
  <si>
    <t>Packalén Mea</t>
  </si>
  <si>
    <t>Feuerball</t>
  </si>
  <si>
    <t>Salminen Emmi</t>
  </si>
  <si>
    <t>Kinnunen Jenni</t>
  </si>
  <si>
    <t>Cobain</t>
  </si>
  <si>
    <t>ST Ophir</t>
  </si>
  <si>
    <t>Mein Freund</t>
  </si>
  <si>
    <t>Söderbäck Sofie</t>
  </si>
  <si>
    <t>High Bid V.D.T.</t>
  </si>
  <si>
    <t>Similä Johanna</t>
  </si>
  <si>
    <t>13.9.</t>
  </si>
  <si>
    <t>Tuominen Elli</t>
  </si>
  <si>
    <t>Woodcroft Rockstar</t>
  </si>
  <si>
    <t>Hirvo Heli Maarit</t>
  </si>
  <si>
    <t>Don Preferico</t>
  </si>
  <si>
    <t>VRS</t>
  </si>
  <si>
    <t>Sir Skyfall</t>
  </si>
  <si>
    <t>Paloheimo Ella</t>
  </si>
  <si>
    <t>Scarlet Majlund</t>
  </si>
  <si>
    <t>Seuranen Ulla</t>
  </si>
  <si>
    <t>Capri M</t>
  </si>
  <si>
    <t>ei 15</t>
  </si>
  <si>
    <t>EQUI</t>
  </si>
  <si>
    <t>Sanccione</t>
  </si>
  <si>
    <t>Jäske Jenni</t>
  </si>
  <si>
    <t>Kyrö Schwarzkeiser</t>
  </si>
  <si>
    <t>Zelene</t>
  </si>
  <si>
    <t>Aimia Sari</t>
  </si>
  <si>
    <t>Bonfire Hill</t>
  </si>
  <si>
    <t>KRK</t>
  </si>
  <si>
    <t>PR</t>
  </si>
  <si>
    <t>ei 9,5</t>
  </si>
  <si>
    <t>Vehniä Emma</t>
  </si>
  <si>
    <t>Cerveza Friend</t>
  </si>
  <si>
    <t>alle 5 lähtijää</t>
  </si>
  <si>
    <t>Dewdrop's Johnny Depp</t>
  </si>
  <si>
    <t>Laine Katja</t>
  </si>
  <si>
    <t>Kawerda's Fiandro</t>
  </si>
  <si>
    <t>Guru</t>
  </si>
  <si>
    <t>Plith Anni</t>
  </si>
  <si>
    <t>Midt-West Zalando</t>
  </si>
  <si>
    <t>Saloniemi Sabina</t>
  </si>
  <si>
    <t>Glenn van't Gestelhof</t>
  </si>
  <si>
    <t>Pin Rock's Cotton Candy</t>
  </si>
  <si>
    <t>Tarvonen Ada</t>
  </si>
  <si>
    <t>Klockas Innishannon</t>
  </si>
  <si>
    <t>Suonvieri Halla</t>
  </si>
  <si>
    <t>Okkie</t>
  </si>
  <si>
    <t>Vaarala Rita</t>
  </si>
  <si>
    <t>Snow Princess</t>
  </si>
  <si>
    <t>EssRy</t>
  </si>
  <si>
    <t>RaRa</t>
  </si>
  <si>
    <t>LaRat</t>
  </si>
  <si>
    <t>Rasilainen Karla</t>
  </si>
  <si>
    <t>Tara Felicity 2797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</si>
</sst>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1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262626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</font>
    <font>
      <b/>
      <strike/>
      <sz val="11"/>
      <color theme="0"/>
      <name val="Calibri"/>
      <family val="2"/>
    </font>
    <font>
      <strike/>
      <sz val="10"/>
      <color rgb="FF000000"/>
      <name val="Arial"/>
      <family val="2"/>
    </font>
    <font>
      <strike/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  <font>
      <b/>
      <strike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3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4" borderId="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/>
    </xf>
    <xf numFmtId="0" fontId="0" fillId="0" borderId="2" xfId="0" applyFill="1" applyBorder="1"/>
    <xf numFmtId="0" fontId="12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1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vertical="center" wrapText="1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/>
    </xf>
    <xf numFmtId="0" fontId="5" fillId="5" borderId="7" xfId="0" applyFont="1" applyFill="1" applyBorder="1"/>
    <xf numFmtId="0" fontId="9" fillId="5" borderId="8" xfId="0" applyFont="1" applyFill="1" applyBorder="1"/>
    <xf numFmtId="0" fontId="17" fillId="0" borderId="0" xfId="0" applyFont="1" applyAlignment="1">
      <alignment horizontal="center"/>
    </xf>
    <xf numFmtId="14" fontId="6" fillId="0" borderId="0" xfId="0" applyNumberFormat="1" applyFont="1"/>
    <xf numFmtId="0" fontId="15" fillId="0" borderId="0" xfId="0" applyFont="1"/>
    <xf numFmtId="0" fontId="23" fillId="0" borderId="0" xfId="0" applyFont="1" applyAlignment="1">
      <alignment vertical="center"/>
    </xf>
    <xf numFmtId="0" fontId="15" fillId="0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4" fillId="0" borderId="0" xfId="0" applyFont="1" applyAlignment="1">
      <alignment horizontal="center"/>
    </xf>
    <xf numFmtId="0" fontId="21" fillId="13" borderId="2" xfId="0" applyFont="1" applyFill="1" applyBorder="1" applyAlignment="1">
      <alignment horizontal="center"/>
    </xf>
    <xf numFmtId="0" fontId="21" fillId="13" borderId="6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26" fillId="0" borderId="0" xfId="0" applyFont="1"/>
    <xf numFmtId="0" fontId="15" fillId="0" borderId="6" xfId="0" applyFont="1" applyBorder="1" applyAlignment="1">
      <alignment horizontal="center"/>
    </xf>
    <xf numFmtId="165" fontId="0" fillId="0" borderId="0" xfId="0" applyNumberFormat="1"/>
    <xf numFmtId="165" fontId="21" fillId="0" borderId="0" xfId="0" applyNumberFormat="1" applyFont="1"/>
    <xf numFmtId="0" fontId="15" fillId="0" borderId="0" xfId="0" applyFont="1" applyAlignment="1">
      <alignment horizontal="right" vertical="center" wrapText="1"/>
    </xf>
    <xf numFmtId="165" fontId="15" fillId="0" borderId="2" xfId="0" applyNumberFormat="1" applyFont="1" applyBorder="1" applyAlignment="1">
      <alignment horizontal="right" vertical="center" wrapText="1"/>
    </xf>
    <xf numFmtId="165" fontId="0" fillId="0" borderId="2" xfId="0" applyNumberFormat="1" applyBorder="1"/>
    <xf numFmtId="0" fontId="15" fillId="0" borderId="13" xfId="0" applyFont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2" fillId="0" borderId="2" xfId="0" applyFont="1" applyFill="1" applyBorder="1"/>
    <xf numFmtId="0" fontId="12" fillId="0" borderId="0" xfId="0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2" xfId="0" applyFont="1" applyBorder="1" applyAlignment="1">
      <alignment vertical="center" wrapText="1"/>
    </xf>
    <xf numFmtId="0" fontId="28" fillId="0" borderId="2" xfId="1" applyFont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165" fontId="17" fillId="0" borderId="2" xfId="0" applyNumberFormat="1" applyFont="1" applyBorder="1"/>
    <xf numFmtId="165" fontId="15" fillId="0" borderId="2" xfId="0" applyNumberFormat="1" applyFont="1" applyBorder="1"/>
    <xf numFmtId="0" fontId="0" fillId="6" borderId="2" xfId="0" applyFill="1" applyBorder="1"/>
    <xf numFmtId="0" fontId="15" fillId="6" borderId="2" xfId="0" applyFont="1" applyFill="1" applyBorder="1" applyAlignment="1">
      <alignment vertical="center" wrapText="1"/>
    </xf>
    <xf numFmtId="165" fontId="15" fillId="6" borderId="2" xfId="0" applyNumberFormat="1" applyFont="1" applyFill="1" applyBorder="1" applyAlignment="1">
      <alignment horizontal="right" vertical="center" wrapText="1"/>
    </xf>
    <xf numFmtId="0" fontId="15" fillId="6" borderId="2" xfId="0" applyFont="1" applyFill="1" applyBorder="1"/>
    <xf numFmtId="165" fontId="0" fillId="6" borderId="2" xfId="0" applyNumberFormat="1" applyFill="1" applyBorder="1"/>
    <xf numFmtId="0" fontId="0" fillId="0" borderId="0" xfId="0"/>
    <xf numFmtId="0" fontId="13" fillId="0" borderId="0" xfId="0" applyFont="1" applyFill="1" applyAlignment="1">
      <alignment horizontal="center"/>
    </xf>
    <xf numFmtId="0" fontId="15" fillId="0" borderId="0" xfId="0" applyFont="1" applyFill="1"/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4" xfId="0" applyFont="1" applyBorder="1"/>
    <xf numFmtId="0" fontId="15" fillId="0" borderId="9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28" fillId="0" borderId="7" xfId="1" applyFont="1" applyBorder="1"/>
    <xf numFmtId="0" fontId="5" fillId="0" borderId="0" xfId="0" applyFont="1" applyFill="1"/>
    <xf numFmtId="0" fontId="0" fillId="0" borderId="0" xfId="0"/>
    <xf numFmtId="0" fontId="0" fillId="0" borderId="2" xfId="0" applyFont="1" applyFill="1" applyBorder="1"/>
    <xf numFmtId="0" fontId="0" fillId="0" borderId="2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2" xfId="0" applyFont="1" applyFill="1" applyBorder="1"/>
    <xf numFmtId="0" fontId="28" fillId="0" borderId="4" xfId="0" applyFont="1" applyBorder="1" applyAlignment="1">
      <alignment horizontal="center"/>
    </xf>
    <xf numFmtId="0" fontId="0" fillId="0" borderId="19" xfId="0" applyFont="1" applyBorder="1"/>
    <xf numFmtId="0" fontId="0" fillId="0" borderId="9" xfId="0" applyFont="1" applyBorder="1" applyAlignment="1">
      <alignment vertical="center" wrapText="1"/>
    </xf>
    <xf numFmtId="0" fontId="0" fillId="0" borderId="6" xfId="0" applyFont="1" applyBorder="1"/>
    <xf numFmtId="0" fontId="0" fillId="0" borderId="17" xfId="0" applyFont="1" applyBorder="1"/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28" fillId="12" borderId="2" xfId="0" applyFont="1" applyFill="1" applyBorder="1"/>
    <xf numFmtId="0" fontId="28" fillId="0" borderId="6" xfId="0" applyFont="1" applyBorder="1"/>
    <xf numFmtId="0" fontId="28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28" fillId="0" borderId="7" xfId="0" applyFont="1" applyBorder="1"/>
    <xf numFmtId="0" fontId="28" fillId="0" borderId="7" xfId="0" applyFont="1" applyBorder="1" applyAlignment="1">
      <alignment vertical="center" wrapText="1"/>
    </xf>
    <xf numFmtId="0" fontId="0" fillId="0" borderId="7" xfId="0" applyFont="1" applyBorder="1"/>
    <xf numFmtId="0" fontId="0" fillId="0" borderId="7" xfId="0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13" xfId="0" applyFont="1" applyBorder="1"/>
    <xf numFmtId="0" fontId="0" fillId="0" borderId="15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 wrapText="1"/>
    </xf>
    <xf numFmtId="0" fontId="0" fillId="0" borderId="7" xfId="0" applyFont="1" applyFill="1" applyBorder="1"/>
    <xf numFmtId="0" fontId="0" fillId="0" borderId="7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30" fillId="0" borderId="7" xfId="0" applyFont="1" applyFill="1" applyBorder="1"/>
    <xf numFmtId="0" fontId="28" fillId="0" borderId="7" xfId="0" applyFont="1" applyFill="1" applyBorder="1"/>
    <xf numFmtId="0" fontId="28" fillId="0" borderId="7" xfId="0" applyFont="1" applyFill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8" fillId="4" borderId="7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4" borderId="2" xfId="0" applyFont="1" applyFill="1" applyBorder="1" applyAlignment="1">
      <alignment vertical="center" wrapText="1"/>
    </xf>
    <xf numFmtId="0" fontId="28" fillId="0" borderId="8" xfId="0" applyFont="1" applyBorder="1"/>
    <xf numFmtId="0" fontId="31" fillId="0" borderId="0" xfId="0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6" fillId="0" borderId="6" xfId="0" applyNumberFormat="1" applyFont="1" applyBorder="1" applyAlignment="1">
      <alignment horizontal="center" vertical="center"/>
    </xf>
    <xf numFmtId="1" fontId="33" fillId="0" borderId="7" xfId="0" applyNumberFormat="1" applyFont="1" applyFill="1" applyBorder="1" applyAlignment="1">
      <alignment horizontal="center" vertical="center"/>
    </xf>
    <xf numFmtId="1" fontId="33" fillId="0" borderId="8" xfId="0" applyNumberFormat="1" applyFont="1" applyFill="1" applyBorder="1" applyAlignment="1">
      <alignment horizontal="center" vertical="center"/>
    </xf>
    <xf numFmtId="1" fontId="33" fillId="0" borderId="2" xfId="0" applyNumberFormat="1" applyFont="1" applyFill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1" fontId="33" fillId="0" borderId="13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30" fillId="0" borderId="2" xfId="0" applyFont="1" applyFill="1" applyBorder="1"/>
    <xf numFmtId="0" fontId="28" fillId="0" borderId="18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14" fontId="40" fillId="0" borderId="0" xfId="0" applyNumberFormat="1" applyFont="1"/>
    <xf numFmtId="0" fontId="40" fillId="0" borderId="0" xfId="0" applyFont="1"/>
    <xf numFmtId="0" fontId="41" fillId="0" borderId="0" xfId="0" applyFont="1" applyAlignment="1">
      <alignment horizontal="center"/>
    </xf>
    <xf numFmtId="0" fontId="0" fillId="0" borderId="5" xfId="0" applyFont="1" applyBorder="1" applyAlignment="1">
      <alignment vertical="center" wrapText="1"/>
    </xf>
    <xf numFmtId="0" fontId="28" fillId="0" borderId="4" xfId="1" applyFont="1" applyBorder="1"/>
    <xf numFmtId="0" fontId="28" fillId="0" borderId="4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" xfId="0" applyFont="1" applyBorder="1"/>
    <xf numFmtId="0" fontId="28" fillId="12" borderId="15" xfId="0" applyFont="1" applyFill="1" applyBorder="1" applyAlignment="1">
      <alignment horizontal="center"/>
    </xf>
    <xf numFmtId="0" fontId="15" fillId="12" borderId="15" xfId="0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0" fillId="14" borderId="2" xfId="0" applyFont="1" applyFill="1" applyBorder="1"/>
    <xf numFmtId="0" fontId="0" fillId="14" borderId="2" xfId="0" applyFont="1" applyFill="1" applyBorder="1" applyAlignment="1">
      <alignment vertical="center" wrapText="1"/>
    </xf>
    <xf numFmtId="0" fontId="21" fillId="15" borderId="7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20" xfId="0" applyFont="1" applyBorder="1"/>
    <xf numFmtId="0" fontId="0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28" fillId="0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40" fillId="0" borderId="0" xfId="0" applyFont="1" applyAlignment="1">
      <alignment horizontal="center"/>
    </xf>
    <xf numFmtId="0" fontId="40" fillId="0" borderId="2" xfId="0" applyFont="1" applyBorder="1"/>
    <xf numFmtId="0" fontId="9" fillId="5" borderId="7" xfId="0" applyFont="1" applyFill="1" applyBorder="1"/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5" fillId="12" borderId="18" xfId="0" applyFont="1" applyFill="1" applyBorder="1" applyAlignment="1">
      <alignment horizontal="center"/>
    </xf>
    <xf numFmtId="0" fontId="0" fillId="16" borderId="2" xfId="0" applyFont="1" applyFill="1" applyBorder="1"/>
    <xf numFmtId="0" fontId="0" fillId="16" borderId="2" xfId="0" applyFont="1" applyFill="1" applyBorder="1" applyAlignment="1">
      <alignment vertical="center"/>
    </xf>
    <xf numFmtId="0" fontId="7" fillId="17" borderId="4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0" fillId="0" borderId="19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0" fillId="0" borderId="0" xfId="0" applyFont="1"/>
    <xf numFmtId="0" fontId="29" fillId="0" borderId="0" xfId="0" applyFont="1" applyAlignment="1">
      <alignment horizontal="center"/>
    </xf>
    <xf numFmtId="0" fontId="30" fillId="6" borderId="0" xfId="0" applyFont="1" applyFill="1"/>
    <xf numFmtId="0" fontId="20" fillId="0" borderId="1" xfId="0" applyFont="1" applyBorder="1" applyAlignment="1">
      <alignment horizontal="center"/>
    </xf>
    <xf numFmtId="0" fontId="20" fillId="7" borderId="8" xfId="0" applyFont="1" applyFill="1" applyBorder="1"/>
    <xf numFmtId="0" fontId="20" fillId="7" borderId="9" xfId="0" applyFont="1" applyFill="1" applyBorder="1"/>
    <xf numFmtId="0" fontId="43" fillId="7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0" borderId="0" xfId="0" applyFont="1"/>
    <xf numFmtId="0" fontId="20" fillId="6" borderId="6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45" fillId="0" borderId="0" xfId="0" applyFont="1"/>
    <xf numFmtId="0" fontId="46" fillId="0" borderId="0" xfId="0" applyFont="1"/>
    <xf numFmtId="14" fontId="47" fillId="0" borderId="0" xfId="0" applyNumberFormat="1" applyFont="1"/>
    <xf numFmtId="0" fontId="46" fillId="0" borderId="0" xfId="0" applyFont="1" applyAlignment="1">
      <alignment horizontal="center"/>
    </xf>
    <xf numFmtId="0" fontId="28" fillId="4" borderId="5" xfId="0" applyFont="1" applyFill="1" applyBorder="1" applyAlignment="1">
      <alignment vertical="center" wrapText="1"/>
    </xf>
    <xf numFmtId="0" fontId="20" fillId="7" borderId="7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0" fillId="0" borderId="14" xfId="0" applyFont="1" applyBorder="1"/>
    <xf numFmtId="0" fontId="30" fillId="0" borderId="16" xfId="0" applyFont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0" fillId="0" borderId="14" xfId="0" applyFont="1" applyBorder="1" applyAlignment="1">
      <alignment vertical="center" wrapText="1"/>
    </xf>
    <xf numFmtId="0" fontId="28" fillId="0" borderId="5" xfId="0" applyFont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0" fillId="0" borderId="0" xfId="0" applyFont="1"/>
    <xf numFmtId="0" fontId="29" fillId="0" borderId="7" xfId="0" applyFont="1" applyFill="1" applyBorder="1" applyAlignment="1">
      <alignment horizontal="center"/>
    </xf>
    <xf numFmtId="0" fontId="43" fillId="18" borderId="2" xfId="0" applyFont="1" applyFill="1" applyBorder="1" applyAlignment="1">
      <alignment horizontal="center"/>
    </xf>
    <xf numFmtId="0" fontId="43" fillId="19" borderId="7" xfId="0" applyFont="1" applyFill="1" applyBorder="1" applyAlignment="1">
      <alignment horizontal="center"/>
    </xf>
    <xf numFmtId="0" fontId="43" fillId="19" borderId="20" xfId="0" applyFont="1" applyFill="1" applyBorder="1" applyAlignment="1">
      <alignment horizontal="center"/>
    </xf>
    <xf numFmtId="0" fontId="43" fillId="19" borderId="2" xfId="0" applyFont="1" applyFill="1" applyBorder="1" applyAlignment="1">
      <alignment horizontal="center"/>
    </xf>
    <xf numFmtId="0" fontId="28" fillId="0" borderId="20" xfId="0" applyFont="1" applyBorder="1"/>
    <xf numFmtId="0" fontId="0" fillId="0" borderId="6" xfId="0" applyFont="1" applyFill="1" applyBorder="1"/>
    <xf numFmtId="0" fontId="28" fillId="0" borderId="20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8" fillId="0" borderId="20" xfId="0" applyFont="1" applyBorder="1" applyAlignment="1">
      <alignment horizontal="center"/>
    </xf>
    <xf numFmtId="0" fontId="43" fillId="18" borderId="7" xfId="0" applyFont="1" applyFill="1" applyBorder="1" applyAlignment="1">
      <alignment horizontal="center"/>
    </xf>
    <xf numFmtId="0" fontId="28" fillId="0" borderId="6" xfId="0" applyFont="1" applyFill="1" applyBorder="1"/>
    <xf numFmtId="0" fontId="0" fillId="0" borderId="7" xfId="0" applyFill="1" applyBorder="1"/>
    <xf numFmtId="0" fontId="28" fillId="0" borderId="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0" fillId="6" borderId="2" xfId="0" applyFont="1" applyFill="1" applyBorder="1"/>
    <xf numFmtId="0" fontId="0" fillId="6" borderId="2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17" xfId="0" applyFont="1" applyFill="1" applyBorder="1"/>
    <xf numFmtId="0" fontId="28" fillId="0" borderId="4" xfId="0" applyFont="1" applyBorder="1" applyAlignment="1">
      <alignment vertical="center"/>
    </xf>
    <xf numFmtId="0" fontId="0" fillId="0" borderId="23" xfId="0" applyFont="1" applyFill="1" applyBorder="1"/>
    <xf numFmtId="0" fontId="28" fillId="4" borderId="20" xfId="0" applyFont="1" applyFill="1" applyBorder="1" applyAlignment="1">
      <alignment vertical="center" wrapText="1"/>
    </xf>
    <xf numFmtId="0" fontId="28" fillId="12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43" fillId="0" borderId="4" xfId="0" applyFont="1" applyFill="1" applyBorder="1" applyAlignment="1">
      <alignment horizontal="center"/>
    </xf>
    <xf numFmtId="0" fontId="28" fillId="0" borderId="0" xfId="0" applyFont="1"/>
    <xf numFmtId="1" fontId="42" fillId="0" borderId="0" xfId="0" applyNumberFormat="1" applyFont="1" applyAlignment="1">
      <alignment horizontal="center"/>
    </xf>
    <xf numFmtId="0" fontId="30" fillId="0" borderId="0" xfId="0" applyFont="1" applyFill="1"/>
    <xf numFmtId="0" fontId="48" fillId="0" borderId="0" xfId="0" applyFont="1"/>
    <xf numFmtId="0" fontId="30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8" xfId="0" applyFont="1" applyFill="1" applyBorder="1"/>
    <xf numFmtId="1" fontId="43" fillId="10" borderId="7" xfId="0" applyNumberFormat="1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/>
    </xf>
    <xf numFmtId="0" fontId="20" fillId="0" borderId="8" xfId="0" applyFont="1" applyBorder="1"/>
    <xf numFmtId="0" fontId="20" fillId="0" borderId="8" xfId="0" applyFont="1" applyBorder="1" applyAlignment="1">
      <alignment horizontal="lef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0" fillId="0" borderId="0" xfId="0" applyFont="1" applyFill="1"/>
    <xf numFmtId="0" fontId="43" fillId="11" borderId="7" xfId="0" applyFont="1" applyFill="1" applyBorder="1" applyAlignment="1">
      <alignment horizontal="center"/>
    </xf>
    <xf numFmtId="0" fontId="43" fillId="11" borderId="2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1" fontId="49" fillId="0" borderId="0" xfId="0" applyNumberFormat="1" applyFont="1" applyAlignment="1">
      <alignment horizontal="center"/>
    </xf>
    <xf numFmtId="14" fontId="47" fillId="0" borderId="0" xfId="0" applyNumberFormat="1" applyFont="1" applyFill="1"/>
    <xf numFmtId="0" fontId="47" fillId="0" borderId="0" xfId="0" applyFont="1"/>
    <xf numFmtId="0" fontId="0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20" fillId="10" borderId="8" xfId="0" applyFont="1" applyFill="1" applyBorder="1"/>
    <xf numFmtId="0" fontId="20" fillId="10" borderId="7" xfId="0" applyFont="1" applyFill="1" applyBorder="1" applyAlignment="1">
      <alignment horizontal="center"/>
    </xf>
    <xf numFmtId="0" fontId="20" fillId="10" borderId="18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20" fillId="10" borderId="3" xfId="0" applyFont="1" applyFill="1" applyBorder="1" applyAlignment="1">
      <alignment horizontal="center"/>
    </xf>
    <xf numFmtId="0" fontId="43" fillId="10" borderId="4" xfId="0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28" fillId="12" borderId="4" xfId="0" applyFont="1" applyFill="1" applyBorder="1" applyAlignment="1">
      <alignment horizontal="center" vertical="center"/>
    </xf>
    <xf numFmtId="0" fontId="43" fillId="11" borderId="8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 vertical="center"/>
    </xf>
    <xf numFmtId="0" fontId="43" fillId="11" borderId="2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9" fillId="12" borderId="7" xfId="0" applyFont="1" applyFill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12" borderId="7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0" fillId="7" borderId="10" xfId="0" applyFont="1" applyFill="1" applyBorder="1"/>
    <xf numFmtId="0" fontId="20" fillId="7" borderId="15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28" fillId="0" borderId="9" xfId="0" applyFont="1" applyBorder="1" applyAlignment="1">
      <alignment vertical="center" wrapText="1"/>
    </xf>
    <xf numFmtId="0" fontId="28" fillId="4" borderId="6" xfId="0" applyFont="1" applyFill="1" applyBorder="1" applyAlignment="1">
      <alignment vertical="center" wrapText="1"/>
    </xf>
    <xf numFmtId="0" fontId="27" fillId="0" borderId="0" xfId="0" applyFont="1"/>
    <xf numFmtId="0" fontId="0" fillId="0" borderId="0" xfId="0" applyFont="1"/>
    <xf numFmtId="0" fontId="0" fillId="0" borderId="0" xfId="0" applyFont="1"/>
    <xf numFmtId="0" fontId="22" fillId="0" borderId="0" xfId="0" applyFont="1"/>
    <xf numFmtId="0" fontId="50" fillId="0" borderId="0" xfId="0" applyFont="1" applyAlignment="1">
      <alignment horizontal="center"/>
    </xf>
    <xf numFmtId="0" fontId="50" fillId="0" borderId="0" xfId="0" applyFont="1"/>
    <xf numFmtId="0" fontId="27" fillId="0" borderId="0" xfId="0" applyFont="1"/>
    <xf numFmtId="0" fontId="0" fillId="0" borderId="0" xfId="0" applyFont="1"/>
  </cellXfs>
  <cellStyles count="2">
    <cellStyle name="Normaali" xfId="0" builtinId="0"/>
    <cellStyle name="Normaali 3" xfId="1" xr:uid="{C3F65E46-63F5-4461-AF3A-35CA8A11E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2C29-A4E4-4131-836A-A48AD1F4443B}">
  <dimension ref="A1:J44"/>
  <sheetViews>
    <sheetView topLeftCell="A37" workbookViewId="0">
      <selection activeCell="C50" sqref="C50"/>
    </sheetView>
  </sheetViews>
  <sheetFormatPr defaultColWidth="17.28515625" defaultRowHeight="15" x14ac:dyDescent="0.25"/>
  <cols>
    <col min="1" max="1" width="4.28515625" style="282" customWidth="1"/>
    <col min="2" max="2" width="29.28515625" style="282" customWidth="1"/>
    <col min="3" max="3" width="24.7109375" style="282" bestFit="1" customWidth="1"/>
    <col min="4" max="4" width="10.7109375" style="282" customWidth="1"/>
    <col min="5" max="5" width="13.28515625" style="281" bestFit="1" customWidth="1"/>
    <col min="6" max="6" width="11.140625" style="281" customWidth="1"/>
    <col min="7" max="7" width="13.28515625" style="281" bestFit="1" customWidth="1"/>
    <col min="8" max="8" width="13.28515625" style="281" customWidth="1"/>
    <col min="9" max="9" width="14.5703125" style="281" customWidth="1"/>
    <col min="10" max="10" width="10.5703125" style="281" customWidth="1"/>
    <col min="11" max="16384" width="17.28515625" style="282"/>
  </cols>
  <sheetData>
    <row r="1" spans="1:10" ht="18.75" customHeight="1" x14ac:dyDescent="0.3">
      <c r="A1" s="70"/>
      <c r="B1" s="71" t="s">
        <v>114</v>
      </c>
      <c r="C1" s="72"/>
      <c r="D1" s="72"/>
      <c r="E1" s="70"/>
      <c r="G1" s="70"/>
      <c r="H1" s="70"/>
      <c r="I1" s="70"/>
      <c r="J1" s="286"/>
    </row>
    <row r="2" spans="1:10" ht="15" customHeight="1" x14ac:dyDescent="0.25">
      <c r="A2" s="70"/>
      <c r="B2" s="72" t="s">
        <v>104</v>
      </c>
      <c r="C2" s="72"/>
      <c r="D2" s="72"/>
      <c r="E2" s="70"/>
      <c r="F2" s="70"/>
      <c r="G2" s="70"/>
      <c r="H2" s="70"/>
      <c r="I2" s="70"/>
      <c r="J2" s="286"/>
    </row>
    <row r="3" spans="1:10" ht="15" customHeight="1" x14ac:dyDescent="0.25">
      <c r="A3" s="70"/>
      <c r="B3" s="72"/>
      <c r="C3" s="72"/>
      <c r="D3" s="72"/>
      <c r="G3" s="70"/>
      <c r="H3" s="70"/>
      <c r="I3" s="70"/>
      <c r="J3" s="286"/>
    </row>
    <row r="4" spans="1:10" ht="15" customHeight="1" x14ac:dyDescent="0.25">
      <c r="A4" s="70"/>
      <c r="B4" s="74" t="s">
        <v>105</v>
      </c>
      <c r="C4" s="72"/>
      <c r="D4" s="72"/>
      <c r="G4" s="70"/>
      <c r="H4" s="70"/>
      <c r="I4" s="70"/>
      <c r="J4" s="286"/>
    </row>
    <row r="5" spans="1:10" ht="15" customHeight="1" x14ac:dyDescent="0.25">
      <c r="A5" s="70"/>
      <c r="B5" s="74" t="s">
        <v>106</v>
      </c>
      <c r="C5" s="72"/>
      <c r="D5" s="72"/>
      <c r="E5" s="70"/>
      <c r="F5" s="70"/>
      <c r="G5" s="70"/>
      <c r="H5" s="70"/>
      <c r="I5" s="70"/>
      <c r="J5" s="286"/>
    </row>
    <row r="6" spans="1:10" ht="15" customHeight="1" x14ac:dyDescent="0.25">
      <c r="A6" s="70"/>
      <c r="B6" s="74" t="s">
        <v>107</v>
      </c>
      <c r="C6" s="72"/>
      <c r="D6" s="72"/>
      <c r="E6" s="75"/>
      <c r="F6" s="70"/>
      <c r="G6" s="70"/>
      <c r="H6" s="70"/>
      <c r="I6" s="70"/>
      <c r="J6" s="286"/>
    </row>
    <row r="7" spans="1:10" ht="15" customHeight="1" x14ac:dyDescent="0.25">
      <c r="A7" s="70"/>
      <c r="B7" s="74"/>
      <c r="C7" s="72"/>
      <c r="D7" s="72"/>
      <c r="E7" s="130"/>
      <c r="F7" s="283"/>
      <c r="G7" s="77"/>
      <c r="H7" s="75"/>
      <c r="I7" s="78"/>
      <c r="J7" s="286"/>
    </row>
    <row r="8" spans="1:10" ht="15" customHeight="1" x14ac:dyDescent="0.25">
      <c r="A8" s="70"/>
      <c r="B8" s="74"/>
      <c r="C8" s="72"/>
      <c r="D8" s="72"/>
      <c r="E8" s="75" t="s">
        <v>109</v>
      </c>
      <c r="F8" s="75" t="s">
        <v>117</v>
      </c>
      <c r="G8" s="75" t="s">
        <v>110</v>
      </c>
      <c r="H8" s="75" t="s">
        <v>108</v>
      </c>
      <c r="I8" s="287" t="s">
        <v>115</v>
      </c>
      <c r="J8" s="286"/>
    </row>
    <row r="9" spans="1:10" ht="15" customHeight="1" x14ac:dyDescent="0.25">
      <c r="A9" s="70"/>
      <c r="B9" s="80" t="s">
        <v>111</v>
      </c>
      <c r="C9" s="80" t="s">
        <v>112</v>
      </c>
      <c r="D9" s="80" t="s">
        <v>113</v>
      </c>
      <c r="E9" s="75" t="s">
        <v>116</v>
      </c>
      <c r="F9" s="89" t="s">
        <v>119</v>
      </c>
      <c r="G9" s="75" t="s">
        <v>118</v>
      </c>
      <c r="H9" s="75" t="s">
        <v>660</v>
      </c>
      <c r="I9" s="75" t="s">
        <v>221</v>
      </c>
      <c r="J9" s="287" t="s">
        <v>7</v>
      </c>
    </row>
    <row r="10" spans="1:10" ht="15" customHeight="1" x14ac:dyDescent="0.25">
      <c r="A10" s="70">
        <v>1</v>
      </c>
      <c r="B10" s="155" t="s">
        <v>442</v>
      </c>
      <c r="C10" s="155" t="s">
        <v>418</v>
      </c>
      <c r="D10" s="199" t="s">
        <v>22</v>
      </c>
      <c r="E10" s="164">
        <v>25</v>
      </c>
      <c r="F10" s="164"/>
      <c r="G10" s="162"/>
      <c r="H10" s="158">
        <v>25</v>
      </c>
      <c r="I10" s="158">
        <v>19</v>
      </c>
      <c r="J10" s="339">
        <f t="shared" ref="J10:J20" si="0">SUM(E10:I10)</f>
        <v>69</v>
      </c>
    </row>
    <row r="11" spans="1:10" ht="15" customHeight="1" x14ac:dyDescent="0.25">
      <c r="A11" s="70">
        <v>2</v>
      </c>
      <c r="B11" s="155" t="s">
        <v>420</v>
      </c>
      <c r="C11" s="155" t="s">
        <v>419</v>
      </c>
      <c r="D11" s="199" t="s">
        <v>443</v>
      </c>
      <c r="E11" s="164">
        <v>22</v>
      </c>
      <c r="F11" s="164">
        <v>22</v>
      </c>
      <c r="G11" s="198" t="s">
        <v>671</v>
      </c>
      <c r="H11" s="337" t="s">
        <v>570</v>
      </c>
      <c r="I11" s="158">
        <v>17</v>
      </c>
      <c r="J11" s="339">
        <f t="shared" si="0"/>
        <v>61</v>
      </c>
    </row>
    <row r="12" spans="1:10" ht="15" customHeight="1" x14ac:dyDescent="0.25">
      <c r="A12" s="70">
        <v>3</v>
      </c>
      <c r="B12" s="233" t="s">
        <v>640</v>
      </c>
      <c r="C12" s="233" t="s">
        <v>641</v>
      </c>
      <c r="D12" s="233" t="s">
        <v>185</v>
      </c>
      <c r="E12" s="194"/>
      <c r="F12" s="194"/>
      <c r="G12" s="279">
        <v>19</v>
      </c>
      <c r="H12" s="231">
        <v>19</v>
      </c>
      <c r="I12" s="231">
        <v>15</v>
      </c>
      <c r="J12" s="339">
        <f t="shared" si="0"/>
        <v>53</v>
      </c>
    </row>
    <row r="13" spans="1:10" ht="15" customHeight="1" x14ac:dyDescent="0.25">
      <c r="A13" s="70">
        <v>4</v>
      </c>
      <c r="B13" s="168" t="s">
        <v>395</v>
      </c>
      <c r="C13" s="168" t="s">
        <v>406</v>
      </c>
      <c r="D13" s="202" t="s">
        <v>244</v>
      </c>
      <c r="E13" s="164">
        <v>8</v>
      </c>
      <c r="F13" s="164"/>
      <c r="G13" s="162">
        <v>22</v>
      </c>
      <c r="H13" s="158">
        <v>22</v>
      </c>
      <c r="I13" s="158"/>
      <c r="J13" s="339">
        <f t="shared" si="0"/>
        <v>52</v>
      </c>
    </row>
    <row r="14" spans="1:10" ht="15" customHeight="1" x14ac:dyDescent="0.25">
      <c r="A14" s="70">
        <v>5</v>
      </c>
      <c r="B14" s="155" t="s">
        <v>529</v>
      </c>
      <c r="C14" s="155" t="s">
        <v>94</v>
      </c>
      <c r="D14" s="199" t="s">
        <v>30</v>
      </c>
      <c r="E14" s="164"/>
      <c r="F14" s="164">
        <v>25</v>
      </c>
      <c r="G14" s="162"/>
      <c r="H14" s="158"/>
      <c r="I14" s="158">
        <v>25</v>
      </c>
      <c r="J14" s="339">
        <f t="shared" si="0"/>
        <v>50</v>
      </c>
    </row>
    <row r="15" spans="1:10" ht="15" customHeight="1" x14ac:dyDescent="0.25">
      <c r="A15" s="70"/>
      <c r="B15" s="155" t="s">
        <v>421</v>
      </c>
      <c r="C15" s="155" t="s">
        <v>422</v>
      </c>
      <c r="D15" s="199" t="s">
        <v>445</v>
      </c>
      <c r="E15" s="164">
        <v>19</v>
      </c>
      <c r="F15" s="164">
        <v>17</v>
      </c>
      <c r="G15" s="162">
        <v>10</v>
      </c>
      <c r="H15" s="337" t="s">
        <v>587</v>
      </c>
      <c r="I15" s="337" t="s">
        <v>571</v>
      </c>
      <c r="J15" s="339">
        <f t="shared" si="0"/>
        <v>46</v>
      </c>
    </row>
    <row r="16" spans="1:10" ht="15" customHeight="1" x14ac:dyDescent="0.25">
      <c r="A16" s="70"/>
      <c r="B16" s="168" t="s">
        <v>533</v>
      </c>
      <c r="C16" s="155" t="s">
        <v>534</v>
      </c>
      <c r="D16" s="202" t="s">
        <v>77</v>
      </c>
      <c r="E16" s="164"/>
      <c r="F16" s="164">
        <v>15</v>
      </c>
      <c r="G16" s="162"/>
      <c r="H16" s="158">
        <v>17</v>
      </c>
      <c r="I16" s="158">
        <v>8</v>
      </c>
      <c r="J16" s="339">
        <f t="shared" si="0"/>
        <v>40</v>
      </c>
    </row>
    <row r="17" spans="1:10" ht="15" customHeight="1" x14ac:dyDescent="0.25">
      <c r="A17" s="70"/>
      <c r="B17" s="168" t="s">
        <v>530</v>
      </c>
      <c r="C17" s="155" t="s">
        <v>531</v>
      </c>
      <c r="D17" s="280" t="s">
        <v>532</v>
      </c>
      <c r="E17" s="164"/>
      <c r="F17" s="164">
        <v>19</v>
      </c>
      <c r="G17" s="162">
        <v>13</v>
      </c>
      <c r="H17" s="158"/>
      <c r="I17" s="158"/>
      <c r="J17" s="339">
        <f t="shared" si="0"/>
        <v>32</v>
      </c>
    </row>
    <row r="18" spans="1:10" ht="15" customHeight="1" x14ac:dyDescent="0.25">
      <c r="A18" s="70"/>
      <c r="B18" s="168" t="s">
        <v>196</v>
      </c>
      <c r="C18" s="168" t="s">
        <v>639</v>
      </c>
      <c r="D18" s="168" t="s">
        <v>185</v>
      </c>
      <c r="E18" s="164"/>
      <c r="F18" s="164"/>
      <c r="G18" s="162">
        <v>25</v>
      </c>
      <c r="H18" s="158"/>
      <c r="I18" s="158"/>
      <c r="J18" s="339">
        <f t="shared" si="0"/>
        <v>25</v>
      </c>
    </row>
    <row r="19" spans="1:10" ht="15" customHeight="1" x14ac:dyDescent="0.25">
      <c r="A19" s="70"/>
      <c r="B19" s="168" t="s">
        <v>642</v>
      </c>
      <c r="C19" s="168" t="s">
        <v>643</v>
      </c>
      <c r="D19" s="202" t="s">
        <v>185</v>
      </c>
      <c r="E19" s="164"/>
      <c r="F19" s="164"/>
      <c r="G19" s="162">
        <v>17</v>
      </c>
      <c r="H19" s="158">
        <v>7</v>
      </c>
      <c r="I19" s="158"/>
      <c r="J19" s="339">
        <f t="shared" si="0"/>
        <v>24</v>
      </c>
    </row>
    <row r="20" spans="1:10" ht="15" customHeight="1" x14ac:dyDescent="0.25">
      <c r="A20" s="308"/>
      <c r="B20" s="160" t="s">
        <v>431</v>
      </c>
      <c r="C20" s="160" t="s">
        <v>432</v>
      </c>
      <c r="D20" s="160" t="s">
        <v>250</v>
      </c>
      <c r="E20" s="167"/>
      <c r="F20" s="167"/>
      <c r="G20" s="169">
        <v>7</v>
      </c>
      <c r="H20" s="157">
        <v>15</v>
      </c>
      <c r="I20" s="157"/>
      <c r="J20" s="339">
        <f t="shared" si="0"/>
        <v>22</v>
      </c>
    </row>
    <row r="21" spans="1:10" ht="15" customHeight="1" x14ac:dyDescent="0.25">
      <c r="A21" s="70"/>
      <c r="B21" s="155" t="s">
        <v>349</v>
      </c>
      <c r="C21" s="155" t="s">
        <v>666</v>
      </c>
      <c r="D21" s="199" t="s">
        <v>195</v>
      </c>
      <c r="E21" s="164"/>
      <c r="F21" s="164"/>
      <c r="G21" s="162"/>
      <c r="H21" s="158"/>
      <c r="I21" s="158">
        <v>22</v>
      </c>
      <c r="J21" s="347">
        <f>SUM(I21)</f>
        <v>22</v>
      </c>
    </row>
    <row r="22" spans="1:10" ht="15" customHeight="1" x14ac:dyDescent="0.25">
      <c r="A22" s="70"/>
      <c r="B22" s="155" t="s">
        <v>237</v>
      </c>
      <c r="C22" s="155" t="s">
        <v>430</v>
      </c>
      <c r="D22" s="199" t="s">
        <v>91</v>
      </c>
      <c r="E22" s="164">
        <v>7</v>
      </c>
      <c r="F22" s="164"/>
      <c r="G22" s="162"/>
      <c r="H22" s="158"/>
      <c r="I22" s="158">
        <v>13</v>
      </c>
      <c r="J22" s="339">
        <f t="shared" ref="J22:J30" si="1">SUM(E22:I22)</f>
        <v>20</v>
      </c>
    </row>
    <row r="23" spans="1:10" ht="15" customHeight="1" x14ac:dyDescent="0.25">
      <c r="A23" s="70"/>
      <c r="B23" s="155" t="s">
        <v>421</v>
      </c>
      <c r="C23" s="155" t="s">
        <v>427</v>
      </c>
      <c r="D23" s="199" t="s">
        <v>445</v>
      </c>
      <c r="E23" s="164">
        <v>10</v>
      </c>
      <c r="F23" s="164"/>
      <c r="G23" s="162">
        <v>8</v>
      </c>
      <c r="H23" s="158"/>
      <c r="I23" s="158"/>
      <c r="J23" s="339">
        <f t="shared" si="1"/>
        <v>18</v>
      </c>
    </row>
    <row r="24" spans="1:10" ht="15" customHeight="1" x14ac:dyDescent="0.25">
      <c r="A24" s="70"/>
      <c r="B24" s="155" t="s">
        <v>423</v>
      </c>
      <c r="C24" s="155" t="s">
        <v>424</v>
      </c>
      <c r="D24" s="199" t="s">
        <v>446</v>
      </c>
      <c r="E24" s="164">
        <v>17</v>
      </c>
      <c r="F24" s="164"/>
      <c r="G24" s="162"/>
      <c r="H24" s="158"/>
      <c r="I24" s="158"/>
      <c r="J24" s="339">
        <f t="shared" si="1"/>
        <v>17</v>
      </c>
    </row>
    <row r="25" spans="1:10" ht="15" customHeight="1" x14ac:dyDescent="0.25">
      <c r="A25" s="70"/>
      <c r="B25" s="233" t="s">
        <v>428</v>
      </c>
      <c r="C25" s="233" t="s">
        <v>429</v>
      </c>
      <c r="D25" s="233" t="s">
        <v>447</v>
      </c>
      <c r="E25" s="194">
        <v>9</v>
      </c>
      <c r="F25" s="194">
        <v>8</v>
      </c>
      <c r="G25" s="279"/>
      <c r="H25" s="231"/>
      <c r="I25" s="231"/>
      <c r="J25" s="339">
        <f t="shared" si="1"/>
        <v>17</v>
      </c>
    </row>
    <row r="26" spans="1:10" ht="15" customHeight="1" x14ac:dyDescent="0.25">
      <c r="A26" s="70"/>
      <c r="B26" s="168" t="s">
        <v>248</v>
      </c>
      <c r="C26" s="168" t="s">
        <v>344</v>
      </c>
      <c r="D26" s="168" t="s">
        <v>250</v>
      </c>
      <c r="E26" s="164">
        <v>15</v>
      </c>
      <c r="F26" s="164"/>
      <c r="G26" s="162"/>
      <c r="H26" s="158"/>
      <c r="I26" s="158"/>
      <c r="J26" s="339">
        <f t="shared" si="1"/>
        <v>15</v>
      </c>
    </row>
    <row r="27" spans="1:10" ht="15" customHeight="1" x14ac:dyDescent="0.25">
      <c r="A27" s="70"/>
      <c r="B27" s="155" t="s">
        <v>425</v>
      </c>
      <c r="C27" s="155" t="s">
        <v>426</v>
      </c>
      <c r="D27" s="199" t="s">
        <v>456</v>
      </c>
      <c r="E27" s="164">
        <v>13</v>
      </c>
      <c r="F27" s="164"/>
      <c r="G27" s="162"/>
      <c r="H27" s="158"/>
      <c r="I27" s="158"/>
      <c r="J27" s="339">
        <f t="shared" si="1"/>
        <v>13</v>
      </c>
    </row>
    <row r="28" spans="1:10" ht="15" customHeight="1" x14ac:dyDescent="0.25">
      <c r="A28" s="70"/>
      <c r="B28" s="343" t="s">
        <v>535</v>
      </c>
      <c r="C28" s="343" t="s">
        <v>536</v>
      </c>
      <c r="D28" s="345" t="s">
        <v>244</v>
      </c>
      <c r="E28" s="165"/>
      <c r="F28" s="165">
        <v>13</v>
      </c>
      <c r="G28" s="158"/>
      <c r="H28" s="158"/>
      <c r="I28" s="158"/>
      <c r="J28" s="339">
        <f t="shared" si="1"/>
        <v>13</v>
      </c>
    </row>
    <row r="29" spans="1:10" ht="15" customHeight="1" x14ac:dyDescent="0.25">
      <c r="A29" s="70"/>
      <c r="B29" s="200" t="s">
        <v>239</v>
      </c>
      <c r="C29" s="200" t="s">
        <v>537</v>
      </c>
      <c r="D29" s="205" t="s">
        <v>241</v>
      </c>
      <c r="E29" s="158"/>
      <c r="F29" s="158">
        <v>10</v>
      </c>
      <c r="G29" s="158"/>
      <c r="H29" s="158"/>
      <c r="I29" s="158"/>
      <c r="J29" s="339">
        <f t="shared" si="1"/>
        <v>10</v>
      </c>
    </row>
    <row r="30" spans="1:10" ht="15" customHeight="1" x14ac:dyDescent="0.25">
      <c r="A30" s="308"/>
      <c r="B30" s="185" t="s">
        <v>661</v>
      </c>
      <c r="C30" s="185" t="s">
        <v>662</v>
      </c>
      <c r="D30" s="206" t="s">
        <v>63</v>
      </c>
      <c r="E30" s="157"/>
      <c r="F30" s="157"/>
      <c r="G30" s="157"/>
      <c r="H30" s="157">
        <v>10</v>
      </c>
      <c r="I30" s="157"/>
      <c r="J30" s="339">
        <f t="shared" si="1"/>
        <v>10</v>
      </c>
    </row>
    <row r="31" spans="1:10" s="309" customFormat="1" ht="15" customHeight="1" x14ac:dyDescent="0.25">
      <c r="A31" s="70"/>
      <c r="B31" s="200" t="s">
        <v>667</v>
      </c>
      <c r="C31" s="200" t="s">
        <v>668</v>
      </c>
      <c r="D31" s="201" t="s">
        <v>30</v>
      </c>
      <c r="E31" s="158"/>
      <c r="F31" s="158"/>
      <c r="G31" s="158"/>
      <c r="H31" s="158"/>
      <c r="I31" s="158">
        <v>10</v>
      </c>
      <c r="J31" s="347">
        <f>SUM(I31)</f>
        <v>10</v>
      </c>
    </row>
    <row r="32" spans="1:10" s="309" customFormat="1" ht="15" customHeight="1" x14ac:dyDescent="0.25">
      <c r="A32" s="70"/>
      <c r="B32" s="200" t="s">
        <v>45</v>
      </c>
      <c r="C32" s="200" t="s">
        <v>83</v>
      </c>
      <c r="D32" s="204" t="s">
        <v>21</v>
      </c>
      <c r="E32" s="158"/>
      <c r="F32" s="158">
        <v>9</v>
      </c>
      <c r="G32" s="158"/>
      <c r="H32" s="158"/>
      <c r="I32" s="158"/>
      <c r="J32" s="339">
        <f>SUM(E32:I32)</f>
        <v>9</v>
      </c>
    </row>
    <row r="33" spans="1:10" s="309" customFormat="1" ht="15" customHeight="1" x14ac:dyDescent="0.25">
      <c r="A33" s="70"/>
      <c r="B33" s="342" t="s">
        <v>644</v>
      </c>
      <c r="C33" s="342" t="s">
        <v>645</v>
      </c>
      <c r="D33" s="344" t="s">
        <v>63</v>
      </c>
      <c r="E33" s="346"/>
      <c r="F33" s="346"/>
      <c r="G33" s="346">
        <v>9</v>
      </c>
      <c r="H33" s="346"/>
      <c r="I33" s="346"/>
      <c r="J33" s="340">
        <f>SUM(E33:I33)</f>
        <v>9</v>
      </c>
    </row>
    <row r="34" spans="1:10" s="309" customFormat="1" ht="15" customHeight="1" x14ac:dyDescent="0.25">
      <c r="A34" s="308"/>
      <c r="B34" s="160" t="s">
        <v>663</v>
      </c>
      <c r="C34" s="160" t="s">
        <v>664</v>
      </c>
      <c r="D34" s="160" t="s">
        <v>665</v>
      </c>
      <c r="E34" s="167"/>
      <c r="F34" s="167"/>
      <c r="G34" s="167"/>
      <c r="H34" s="167">
        <v>9</v>
      </c>
      <c r="I34" s="167"/>
      <c r="J34" s="341">
        <f>SUM(E34:I34)</f>
        <v>9</v>
      </c>
    </row>
    <row r="35" spans="1:10" s="309" customFormat="1" ht="15" customHeight="1" x14ac:dyDescent="0.25">
      <c r="A35" s="70"/>
      <c r="B35" s="155" t="s">
        <v>538</v>
      </c>
      <c r="C35" s="155" t="s">
        <v>539</v>
      </c>
      <c r="D35" s="199" t="s">
        <v>217</v>
      </c>
      <c r="E35" s="164"/>
      <c r="F35" s="164">
        <v>7</v>
      </c>
      <c r="G35" s="164"/>
      <c r="H35" s="164"/>
      <c r="I35" s="164"/>
      <c r="J35" s="341">
        <f>SUM(E35:I35)</f>
        <v>7</v>
      </c>
    </row>
    <row r="36" spans="1:10" s="309" customFormat="1" ht="15" customHeight="1" x14ac:dyDescent="0.25">
      <c r="A36" s="70"/>
      <c r="B36" s="155" t="s">
        <v>669</v>
      </c>
      <c r="C36" s="155" t="s">
        <v>670</v>
      </c>
      <c r="D36" s="199" t="s">
        <v>672</v>
      </c>
      <c r="E36" s="164"/>
      <c r="F36" s="164"/>
      <c r="G36" s="164"/>
      <c r="H36" s="164"/>
      <c r="I36" s="164">
        <v>7</v>
      </c>
      <c r="J36" s="338">
        <f>SUM(I36)</f>
        <v>7</v>
      </c>
    </row>
    <row r="37" spans="1:10" ht="15" customHeight="1" x14ac:dyDescent="0.25">
      <c r="A37" s="70"/>
      <c r="B37" s="72"/>
      <c r="C37" s="72"/>
      <c r="D37" s="72"/>
      <c r="G37" s="70"/>
      <c r="H37" s="70"/>
      <c r="I37" s="70"/>
    </row>
    <row r="38" spans="1:10" ht="18.75" customHeight="1" x14ac:dyDescent="0.25">
      <c r="A38" s="70"/>
      <c r="B38" s="285" t="s">
        <v>222</v>
      </c>
      <c r="C38" s="87"/>
      <c r="D38" s="87"/>
      <c r="G38" s="70"/>
      <c r="H38" s="70"/>
      <c r="I38" s="70"/>
    </row>
    <row r="39" spans="1:10" ht="15" customHeight="1" x14ac:dyDescent="0.25">
      <c r="A39" s="70"/>
      <c r="B39" s="88" t="s">
        <v>111</v>
      </c>
      <c r="C39" s="88" t="s">
        <v>5</v>
      </c>
      <c r="D39" s="88" t="s">
        <v>113</v>
      </c>
      <c r="G39" s="70"/>
      <c r="H39" s="70"/>
      <c r="I39" s="70"/>
    </row>
    <row r="40" spans="1:10" ht="15" customHeight="1" x14ac:dyDescent="0.25">
      <c r="A40" s="70">
        <v>1</v>
      </c>
      <c r="B40" s="155" t="s">
        <v>442</v>
      </c>
      <c r="C40" s="155" t="s">
        <v>418</v>
      </c>
      <c r="D40" s="199" t="s">
        <v>22</v>
      </c>
      <c r="G40" s="70"/>
      <c r="H40" s="70"/>
      <c r="I40" s="70"/>
    </row>
    <row r="41" spans="1:10" ht="15" customHeight="1" x14ac:dyDescent="0.25">
      <c r="A41" s="70">
        <v>2</v>
      </c>
      <c r="B41" s="168" t="s">
        <v>530</v>
      </c>
      <c r="C41" s="155" t="s">
        <v>531</v>
      </c>
      <c r="D41" s="280" t="s">
        <v>532</v>
      </c>
      <c r="G41" s="70"/>
      <c r="H41" s="70"/>
      <c r="I41" s="70"/>
    </row>
    <row r="42" spans="1:10" ht="15" customHeight="1" x14ac:dyDescent="0.25">
      <c r="A42" s="70">
        <v>3</v>
      </c>
      <c r="B42" s="155" t="s">
        <v>529</v>
      </c>
      <c r="C42" s="155" t="s">
        <v>94</v>
      </c>
      <c r="D42" s="199" t="s">
        <v>30</v>
      </c>
      <c r="G42" s="70"/>
      <c r="H42" s="70"/>
      <c r="I42" s="70"/>
    </row>
    <row r="43" spans="1:10" ht="15" customHeight="1" x14ac:dyDescent="0.25">
      <c r="A43" s="70">
        <v>4</v>
      </c>
      <c r="B43" s="155" t="s">
        <v>420</v>
      </c>
      <c r="C43" s="155" t="s">
        <v>419</v>
      </c>
      <c r="D43" s="199" t="s">
        <v>443</v>
      </c>
      <c r="G43" s="70"/>
      <c r="H43" s="70"/>
      <c r="I43" s="70"/>
    </row>
    <row r="44" spans="1:10" ht="15" customHeight="1" x14ac:dyDescent="0.25">
      <c r="A44" s="70">
        <v>5</v>
      </c>
      <c r="B44" s="284"/>
      <c r="C44" s="284"/>
      <c r="D44" s="284"/>
      <c r="G44" s="70"/>
      <c r="H44" s="70"/>
      <c r="I44" s="70"/>
    </row>
  </sheetData>
  <pageMargins left="0.7" right="0.7" top="0.75" bottom="0.75" header="0.3" footer="0.3"/>
  <pageSetup paperSize="9" orientation="portrait" r:id="rId1"/>
  <ignoredErrors>
    <ignoredError sqref="J31 J2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289C-DEAC-4CB9-9458-C82AF7F0380E}">
  <dimension ref="A1:R38"/>
  <sheetViews>
    <sheetView topLeftCell="A16" workbookViewId="0">
      <selection activeCell="C19" sqref="C19"/>
    </sheetView>
  </sheetViews>
  <sheetFormatPr defaultColWidth="17.28515625" defaultRowHeight="15" x14ac:dyDescent="0.25"/>
  <cols>
    <col min="1" max="1" width="4.5703125" customWidth="1"/>
    <col min="2" max="2" width="34.7109375" bestFit="1" customWidth="1"/>
    <col min="3" max="3" width="23.140625" customWidth="1"/>
    <col min="4" max="4" width="12.85546875" customWidth="1"/>
    <col min="5" max="5" width="10.28515625" customWidth="1"/>
    <col min="6" max="6" width="12" bestFit="1" customWidth="1"/>
    <col min="7" max="7" width="10.85546875" customWidth="1"/>
    <col min="8" max="18" width="9.140625" customWidth="1"/>
  </cols>
  <sheetData>
    <row r="1" spans="1:18" ht="18.75" customHeight="1" x14ac:dyDescent="0.3">
      <c r="A1" s="70"/>
      <c r="B1" s="71" t="s">
        <v>157</v>
      </c>
      <c r="C1" s="72"/>
      <c r="D1" s="90"/>
      <c r="E1" s="98"/>
      <c r="F1" s="98"/>
      <c r="G1" s="70"/>
      <c r="H1" s="73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5" customHeight="1" x14ac:dyDescent="0.25">
      <c r="A2" s="70"/>
      <c r="B2" s="72" t="s">
        <v>104</v>
      </c>
      <c r="C2" s="72"/>
      <c r="D2" s="72"/>
      <c r="E2" s="70"/>
      <c r="F2" s="70"/>
      <c r="G2" s="70"/>
      <c r="H2" s="73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5" customHeight="1" x14ac:dyDescent="0.25">
      <c r="A3" s="70"/>
      <c r="B3" s="72"/>
      <c r="C3" s="72"/>
      <c r="D3" s="72"/>
      <c r="E3" s="70"/>
      <c r="F3" s="70"/>
      <c r="G3" s="70"/>
      <c r="H3" s="73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5" customHeight="1" x14ac:dyDescent="0.25">
      <c r="A4" s="70"/>
      <c r="B4" s="74" t="s">
        <v>129</v>
      </c>
      <c r="C4" s="72"/>
      <c r="D4" s="72"/>
      <c r="E4" s="70"/>
      <c r="F4" s="70"/>
      <c r="G4" s="70"/>
      <c r="H4" s="73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5" customHeight="1" x14ac:dyDescent="0.25">
      <c r="A5" s="70"/>
      <c r="B5" s="74" t="s">
        <v>106</v>
      </c>
      <c r="C5" s="72"/>
      <c r="D5" s="72"/>
      <c r="E5" s="70"/>
      <c r="F5" s="70"/>
      <c r="G5" s="70"/>
      <c r="H5" s="73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5" customHeight="1" x14ac:dyDescent="0.25">
      <c r="A6" s="70"/>
      <c r="B6" s="74" t="s">
        <v>107</v>
      </c>
      <c r="C6" s="72"/>
      <c r="D6" s="72"/>
      <c r="E6" s="70"/>
      <c r="F6" s="70"/>
      <c r="G6" s="78"/>
      <c r="H6" s="73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15" customHeight="1" x14ac:dyDescent="0.25">
      <c r="A7" s="70"/>
      <c r="B7" s="269"/>
      <c r="C7" s="153"/>
      <c r="D7" s="153"/>
      <c r="E7" s="135" t="s">
        <v>108</v>
      </c>
      <c r="F7" s="135" t="s">
        <v>109</v>
      </c>
      <c r="G7" s="135" t="s">
        <v>148</v>
      </c>
      <c r="H7" s="271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5" customHeight="1" x14ac:dyDescent="0.25">
      <c r="A8" s="70"/>
      <c r="B8" s="270" t="s">
        <v>111</v>
      </c>
      <c r="C8" s="270" t="s">
        <v>112</v>
      </c>
      <c r="D8" s="270" t="s">
        <v>113</v>
      </c>
      <c r="E8" s="135" t="s">
        <v>158</v>
      </c>
      <c r="F8" s="135" t="s">
        <v>116</v>
      </c>
      <c r="G8" s="135" t="s">
        <v>154</v>
      </c>
      <c r="H8" s="272" t="s">
        <v>7</v>
      </c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15" customHeight="1" x14ac:dyDescent="0.25">
      <c r="B9" s="156" t="s">
        <v>345</v>
      </c>
      <c r="C9" s="156" t="s">
        <v>346</v>
      </c>
      <c r="D9" s="131" t="s">
        <v>358</v>
      </c>
      <c r="E9" s="86">
        <v>17</v>
      </c>
      <c r="F9" s="261">
        <v>19</v>
      </c>
      <c r="G9" s="86"/>
      <c r="H9" s="292">
        <f t="shared" ref="H9:H31" si="0">SUM(E9:G9)</f>
        <v>36</v>
      </c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5" customHeight="1" x14ac:dyDescent="0.25">
      <c r="A10" s="97"/>
      <c r="B10" s="156" t="s">
        <v>510</v>
      </c>
      <c r="C10" s="156" t="s">
        <v>511</v>
      </c>
      <c r="D10" s="131" t="s">
        <v>512</v>
      </c>
      <c r="E10" s="86"/>
      <c r="F10" s="261">
        <v>13</v>
      </c>
      <c r="G10" s="86">
        <v>19</v>
      </c>
      <c r="H10" s="292">
        <f t="shared" si="0"/>
        <v>32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18" ht="15" customHeight="1" x14ac:dyDescent="0.25">
      <c r="A11" s="190"/>
      <c r="B11" s="156" t="s">
        <v>505</v>
      </c>
      <c r="C11" s="156" t="s">
        <v>506</v>
      </c>
      <c r="D11" s="184" t="s">
        <v>43</v>
      </c>
      <c r="E11" s="86"/>
      <c r="F11" s="261">
        <v>22</v>
      </c>
      <c r="G11" s="86">
        <v>8</v>
      </c>
      <c r="H11" s="292">
        <f t="shared" si="0"/>
        <v>30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1:18" ht="15" customHeight="1" x14ac:dyDescent="0.25">
      <c r="A12" s="191"/>
      <c r="B12" s="156" t="s">
        <v>248</v>
      </c>
      <c r="C12" s="156" t="s">
        <v>351</v>
      </c>
      <c r="D12" s="131" t="s">
        <v>250</v>
      </c>
      <c r="E12" s="86">
        <v>10</v>
      </c>
      <c r="F12" s="261">
        <v>8</v>
      </c>
      <c r="G12" s="86">
        <v>10</v>
      </c>
      <c r="H12" s="292">
        <f t="shared" si="0"/>
        <v>28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18" ht="15" customHeight="1" x14ac:dyDescent="0.25">
      <c r="A13" s="190"/>
      <c r="B13" s="156" t="s">
        <v>340</v>
      </c>
      <c r="C13" s="156" t="s">
        <v>341</v>
      </c>
      <c r="D13" s="131" t="s">
        <v>70</v>
      </c>
      <c r="E13" s="86">
        <v>25</v>
      </c>
      <c r="F13" s="261"/>
      <c r="G13" s="86"/>
      <c r="H13" s="292">
        <f t="shared" si="0"/>
        <v>25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</row>
    <row r="14" spans="1:18" ht="15" customHeight="1" x14ac:dyDescent="0.25">
      <c r="B14" s="160" t="s">
        <v>503</v>
      </c>
      <c r="C14" s="160" t="s">
        <v>504</v>
      </c>
      <c r="D14" s="161" t="s">
        <v>282</v>
      </c>
      <c r="E14" s="86"/>
      <c r="F14" s="261">
        <v>25</v>
      </c>
      <c r="G14" s="86"/>
      <c r="H14" s="292">
        <f t="shared" si="0"/>
        <v>25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</row>
    <row r="15" spans="1:18" ht="15" customHeight="1" x14ac:dyDescent="0.25">
      <c r="A15" s="97"/>
      <c r="B15" s="156" t="s">
        <v>573</v>
      </c>
      <c r="C15" s="156" t="s">
        <v>574</v>
      </c>
      <c r="D15" s="131" t="s">
        <v>282</v>
      </c>
      <c r="E15" s="189"/>
      <c r="F15" s="288"/>
      <c r="G15" s="86">
        <v>25</v>
      </c>
      <c r="H15" s="292">
        <f t="shared" si="0"/>
        <v>25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5" customHeight="1" x14ac:dyDescent="0.25">
      <c r="B16" s="156" t="s">
        <v>342</v>
      </c>
      <c r="C16" s="156" t="s">
        <v>343</v>
      </c>
      <c r="D16" s="131" t="s">
        <v>216</v>
      </c>
      <c r="E16" s="117">
        <v>22</v>
      </c>
      <c r="F16" s="262"/>
      <c r="G16" s="86"/>
      <c r="H16" s="292">
        <f t="shared" si="0"/>
        <v>22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1:18" ht="15" customHeight="1" x14ac:dyDescent="0.25">
      <c r="A17" s="70"/>
      <c r="B17" s="160" t="s">
        <v>516</v>
      </c>
      <c r="C17" s="160" t="s">
        <v>517</v>
      </c>
      <c r="D17" s="161" t="s">
        <v>43</v>
      </c>
      <c r="E17" s="84"/>
      <c r="F17" s="263">
        <v>7</v>
      </c>
      <c r="G17" s="86">
        <v>15</v>
      </c>
      <c r="H17" s="292">
        <f t="shared" si="0"/>
        <v>22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1:18" ht="15" customHeight="1" x14ac:dyDescent="0.25">
      <c r="A18" s="70"/>
      <c r="B18" s="160" t="s">
        <v>575</v>
      </c>
      <c r="C18" s="160" t="s">
        <v>576</v>
      </c>
      <c r="D18" s="161" t="s">
        <v>577</v>
      </c>
      <c r="E18" s="115"/>
      <c r="F18" s="289"/>
      <c r="G18" s="114">
        <v>22</v>
      </c>
      <c r="H18" s="292">
        <f t="shared" si="0"/>
        <v>22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</row>
    <row r="19" spans="1:18" ht="15" customHeight="1" x14ac:dyDescent="0.25">
      <c r="A19" s="154"/>
      <c r="B19" s="156" t="s">
        <v>248</v>
      </c>
      <c r="C19" s="156" t="s">
        <v>344</v>
      </c>
      <c r="D19" s="131" t="s">
        <v>250</v>
      </c>
      <c r="E19" s="84">
        <v>19</v>
      </c>
      <c r="F19" s="84"/>
      <c r="G19" s="117"/>
      <c r="H19" s="293">
        <f t="shared" si="0"/>
        <v>19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</row>
    <row r="20" spans="1:18" ht="15" customHeight="1" x14ac:dyDescent="0.25">
      <c r="A20" s="70"/>
      <c r="B20" s="156" t="s">
        <v>515</v>
      </c>
      <c r="C20" s="156" t="s">
        <v>74</v>
      </c>
      <c r="D20" s="184" t="s">
        <v>43</v>
      </c>
      <c r="E20" s="84"/>
      <c r="F20" s="84">
        <v>9</v>
      </c>
      <c r="G20" s="84">
        <v>9</v>
      </c>
      <c r="H20" s="293">
        <f t="shared" si="0"/>
        <v>18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</row>
    <row r="21" spans="1:18" ht="15" customHeight="1" x14ac:dyDescent="0.25">
      <c r="A21" s="154"/>
      <c r="B21" s="156" t="s">
        <v>507</v>
      </c>
      <c r="C21" s="156" t="s">
        <v>508</v>
      </c>
      <c r="D21" s="131" t="s">
        <v>446</v>
      </c>
      <c r="E21" s="84"/>
      <c r="F21" s="84">
        <v>17</v>
      </c>
      <c r="G21" s="84"/>
      <c r="H21" s="293">
        <f t="shared" si="0"/>
        <v>17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1:18" ht="15" customHeight="1" x14ac:dyDescent="0.25">
      <c r="A22" s="70"/>
      <c r="B22" s="160" t="s">
        <v>578</v>
      </c>
      <c r="C22" s="160" t="s">
        <v>579</v>
      </c>
      <c r="D22" s="161" t="s">
        <v>91</v>
      </c>
      <c r="E22" s="115"/>
      <c r="F22" s="115"/>
      <c r="G22" s="115">
        <v>17</v>
      </c>
      <c r="H22" s="293">
        <f t="shared" si="0"/>
        <v>17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</row>
    <row r="23" spans="1:18" ht="15" customHeight="1" x14ac:dyDescent="0.25">
      <c r="A23" s="154"/>
      <c r="B23" s="156" t="s">
        <v>347</v>
      </c>
      <c r="C23" s="156" t="s">
        <v>348</v>
      </c>
      <c r="D23" s="131" t="s">
        <v>359</v>
      </c>
      <c r="E23" s="84">
        <v>15</v>
      </c>
      <c r="F23" s="84"/>
      <c r="G23" s="84"/>
      <c r="H23" s="293">
        <f t="shared" si="0"/>
        <v>15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1:18" ht="15" customHeight="1" x14ac:dyDescent="0.25">
      <c r="A24" s="154"/>
      <c r="B24" s="160" t="s">
        <v>518</v>
      </c>
      <c r="C24" s="160" t="s">
        <v>519</v>
      </c>
      <c r="D24" s="161" t="s">
        <v>509</v>
      </c>
      <c r="E24" s="84"/>
      <c r="F24" s="84">
        <v>15</v>
      </c>
      <c r="G24" s="84"/>
      <c r="H24" s="293">
        <f t="shared" si="0"/>
        <v>15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</row>
    <row r="25" spans="1:18" ht="15" customHeight="1" x14ac:dyDescent="0.25">
      <c r="A25" s="70"/>
      <c r="B25" s="160" t="s">
        <v>349</v>
      </c>
      <c r="C25" s="160" t="s">
        <v>350</v>
      </c>
      <c r="D25" s="161" t="s">
        <v>195</v>
      </c>
      <c r="E25" s="84">
        <v>13</v>
      </c>
      <c r="F25" s="84"/>
      <c r="G25" s="84"/>
      <c r="H25" s="293">
        <f t="shared" si="0"/>
        <v>13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</row>
    <row r="26" spans="1:18" ht="15" customHeight="1" x14ac:dyDescent="0.25">
      <c r="A26" s="70"/>
      <c r="B26" s="160" t="s">
        <v>580</v>
      </c>
      <c r="C26" s="160" t="s">
        <v>581</v>
      </c>
      <c r="D26" s="161" t="s">
        <v>584</v>
      </c>
      <c r="E26" s="84"/>
      <c r="F26" s="84"/>
      <c r="G26" s="84">
        <v>13</v>
      </c>
      <c r="H26" s="293">
        <f t="shared" si="0"/>
        <v>13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ht="15" customHeight="1" x14ac:dyDescent="0.25">
      <c r="A27" s="70"/>
      <c r="B27" s="156" t="s">
        <v>513</v>
      </c>
      <c r="C27" s="156" t="s">
        <v>514</v>
      </c>
      <c r="D27" s="184" t="s">
        <v>14</v>
      </c>
      <c r="E27" s="84"/>
      <c r="F27" s="84">
        <v>10</v>
      </c>
      <c r="G27" s="84"/>
      <c r="H27" s="293">
        <f t="shared" si="0"/>
        <v>10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15" customHeight="1" x14ac:dyDescent="0.25">
      <c r="A28" s="70"/>
      <c r="B28" s="179" t="s">
        <v>360</v>
      </c>
      <c r="C28" s="179" t="s">
        <v>352</v>
      </c>
      <c r="D28" s="180" t="s">
        <v>313</v>
      </c>
      <c r="E28" s="84">
        <v>9</v>
      </c>
      <c r="F28" s="84"/>
      <c r="G28" s="84"/>
      <c r="H28" s="293">
        <f t="shared" si="0"/>
        <v>9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18" ht="15" customHeight="1" x14ac:dyDescent="0.25">
      <c r="A29" s="70"/>
      <c r="B29" s="185" t="s">
        <v>353</v>
      </c>
      <c r="C29" s="185" t="s">
        <v>354</v>
      </c>
      <c r="D29" s="186" t="s">
        <v>185</v>
      </c>
      <c r="E29" s="84">
        <v>8</v>
      </c>
      <c r="F29" s="84"/>
      <c r="G29" s="84"/>
      <c r="H29" s="293">
        <f t="shared" si="0"/>
        <v>8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ht="15" customHeight="1" x14ac:dyDescent="0.25">
      <c r="A30" s="70"/>
      <c r="B30" s="187" t="s">
        <v>355</v>
      </c>
      <c r="C30" s="187" t="s">
        <v>356</v>
      </c>
      <c r="D30" s="188" t="s">
        <v>357</v>
      </c>
      <c r="E30" s="84">
        <v>7</v>
      </c>
      <c r="F30" s="84"/>
      <c r="G30" s="84"/>
      <c r="H30" s="293">
        <f t="shared" si="0"/>
        <v>7</v>
      </c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1:18" ht="15" customHeight="1" x14ac:dyDescent="0.25">
      <c r="A31" s="70"/>
      <c r="B31" s="185" t="s">
        <v>582</v>
      </c>
      <c r="C31" s="185" t="s">
        <v>583</v>
      </c>
      <c r="D31" s="186" t="s">
        <v>22</v>
      </c>
      <c r="E31" s="84"/>
      <c r="F31" s="84"/>
      <c r="G31" s="84">
        <v>7</v>
      </c>
      <c r="H31" s="293">
        <f t="shared" si="0"/>
        <v>7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ht="15" customHeight="1" x14ac:dyDescent="0.25">
      <c r="A32" s="70"/>
      <c r="B32" s="72"/>
      <c r="C32" s="72"/>
      <c r="D32" s="72"/>
      <c r="E32" s="70"/>
      <c r="F32" s="70"/>
      <c r="G32" s="70"/>
      <c r="H32" s="73"/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18" ht="15" customHeight="1" x14ac:dyDescent="0.25">
      <c r="A33" s="70"/>
      <c r="B33" s="116" t="s">
        <v>159</v>
      </c>
      <c r="C33" s="72"/>
      <c r="D33" s="72"/>
      <c r="E33" s="70"/>
      <c r="F33" s="70"/>
      <c r="G33" s="70"/>
      <c r="H33" s="73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ht="15" customHeight="1" x14ac:dyDescent="0.25">
      <c r="A34" s="70">
        <v>1</v>
      </c>
      <c r="B34" s="290" t="s">
        <v>505</v>
      </c>
      <c r="C34" s="290" t="s">
        <v>506</v>
      </c>
      <c r="D34" s="291" t="s">
        <v>43</v>
      </c>
      <c r="E34" s="70"/>
      <c r="F34" s="70"/>
      <c r="G34" s="70"/>
      <c r="H34" s="73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ht="15" customHeight="1" x14ac:dyDescent="0.25">
      <c r="A35" s="70">
        <v>2</v>
      </c>
      <c r="B35" s="156" t="s">
        <v>342</v>
      </c>
      <c r="C35" s="156" t="s">
        <v>343</v>
      </c>
      <c r="D35" s="131" t="s">
        <v>216</v>
      </c>
      <c r="E35" s="70"/>
      <c r="F35" s="70"/>
      <c r="G35" s="70"/>
      <c r="H35" s="73"/>
      <c r="I35" s="72"/>
      <c r="J35" s="72"/>
      <c r="K35" s="72"/>
      <c r="L35" s="72"/>
      <c r="M35" s="72"/>
      <c r="N35" s="72"/>
      <c r="O35" s="72"/>
      <c r="P35" s="72"/>
      <c r="Q35" s="72"/>
      <c r="R35" s="72"/>
    </row>
    <row r="36" spans="1:18" ht="15" customHeight="1" x14ac:dyDescent="0.25">
      <c r="A36" s="70">
        <v>3</v>
      </c>
      <c r="B36" s="160" t="s">
        <v>503</v>
      </c>
      <c r="C36" s="160" t="s">
        <v>504</v>
      </c>
      <c r="D36" s="161" t="s">
        <v>282</v>
      </c>
      <c r="E36" s="70"/>
      <c r="F36" s="70"/>
      <c r="G36" s="70"/>
      <c r="H36" s="73"/>
      <c r="I36" s="72"/>
      <c r="J36" s="72"/>
      <c r="K36" s="72"/>
      <c r="L36" s="72"/>
      <c r="M36" s="72"/>
      <c r="N36" s="72"/>
      <c r="O36" s="72"/>
      <c r="P36" s="72"/>
      <c r="Q36" s="72"/>
      <c r="R36" s="72"/>
    </row>
    <row r="37" spans="1:18" ht="15" customHeight="1" x14ac:dyDescent="0.25">
      <c r="A37" s="70">
        <v>4</v>
      </c>
      <c r="B37" s="156" t="s">
        <v>345</v>
      </c>
      <c r="C37" s="156" t="s">
        <v>346</v>
      </c>
      <c r="D37" s="131" t="s">
        <v>358</v>
      </c>
      <c r="E37" s="70"/>
      <c r="F37" s="70"/>
      <c r="G37" s="70"/>
      <c r="H37" s="73"/>
      <c r="I37" s="72"/>
      <c r="J37" s="72"/>
      <c r="K37" s="72"/>
      <c r="L37" s="72"/>
      <c r="M37" s="72"/>
      <c r="N37" s="72"/>
      <c r="O37" s="72"/>
      <c r="P37" s="72"/>
      <c r="Q37" s="72"/>
      <c r="R37" s="72"/>
    </row>
    <row r="38" spans="1:18" ht="15" customHeight="1" x14ac:dyDescent="0.25">
      <c r="A38" s="70">
        <v>5</v>
      </c>
      <c r="B38" s="156" t="s">
        <v>510</v>
      </c>
      <c r="C38" s="156" t="s">
        <v>511</v>
      </c>
      <c r="D38" s="131" t="s">
        <v>512</v>
      </c>
      <c r="E38" s="70"/>
      <c r="F38" s="70"/>
      <c r="G38" s="70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</row>
  </sheetData>
  <sortState xmlns:xlrd2="http://schemas.microsoft.com/office/spreadsheetml/2017/richdata2" ref="B9:H26">
    <sortCondition descending="1" ref="H9:H2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50F1-EC61-4F31-A105-8FFECB0BC027}">
  <dimension ref="A1:G21"/>
  <sheetViews>
    <sheetView topLeftCell="A7" workbookViewId="0">
      <selection activeCell="F28" sqref="F28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0.7109375" customWidth="1"/>
    <col min="4" max="4" width="11.5703125" customWidth="1"/>
    <col min="5" max="5" width="15.42578125" style="118" bestFit="1" customWidth="1"/>
    <col min="6" max="6" width="16.42578125" style="118" bestFit="1" customWidth="1"/>
    <col min="7" max="7" width="9.140625" style="118"/>
  </cols>
  <sheetData>
    <row r="1" spans="1:7" ht="18.75" x14ac:dyDescent="0.3">
      <c r="B1" s="71" t="s">
        <v>160</v>
      </c>
    </row>
    <row r="2" spans="1:7" ht="15" customHeight="1" x14ac:dyDescent="0.25">
      <c r="B2" s="80" t="s">
        <v>104</v>
      </c>
    </row>
    <row r="4" spans="1:7" x14ac:dyDescent="0.25">
      <c r="B4" s="91" t="s">
        <v>163</v>
      </c>
    </row>
    <row r="5" spans="1:7" x14ac:dyDescent="0.25">
      <c r="E5" s="119" t="s">
        <v>161</v>
      </c>
      <c r="F5" s="119" t="s">
        <v>162</v>
      </c>
      <c r="G5" s="119" t="s">
        <v>7</v>
      </c>
    </row>
    <row r="6" spans="1:7" x14ac:dyDescent="0.25">
      <c r="A6" s="120">
        <v>1</v>
      </c>
      <c r="B6" s="139" t="s">
        <v>442</v>
      </c>
      <c r="C6" s="139" t="s">
        <v>418</v>
      </c>
      <c r="D6" s="140" t="s">
        <v>22</v>
      </c>
      <c r="E6" s="141">
        <v>68.037999999999997</v>
      </c>
      <c r="F6" s="142">
        <v>67.974999999999994</v>
      </c>
      <c r="G6" s="143">
        <f t="shared" ref="G6:G19" si="0">SUM(E6:F6)</f>
        <v>136.01299999999998</v>
      </c>
    </row>
    <row r="7" spans="1:7" x14ac:dyDescent="0.25">
      <c r="A7" s="120">
        <v>2</v>
      </c>
      <c r="B7" s="139" t="s">
        <v>420</v>
      </c>
      <c r="C7" s="139" t="s">
        <v>419</v>
      </c>
      <c r="D7" s="140" t="s">
        <v>443</v>
      </c>
      <c r="E7" s="141">
        <v>66.225999999999999</v>
      </c>
      <c r="F7" s="142">
        <v>62.207999999999998</v>
      </c>
      <c r="G7" s="143">
        <f t="shared" si="0"/>
        <v>128.434</v>
      </c>
    </row>
    <row r="8" spans="1:7" x14ac:dyDescent="0.25">
      <c r="A8" s="120">
        <v>3</v>
      </c>
      <c r="B8" s="139" t="s">
        <v>425</v>
      </c>
      <c r="C8" s="139" t="s">
        <v>426</v>
      </c>
      <c r="D8" s="140" t="s">
        <v>415</v>
      </c>
      <c r="E8" s="141">
        <v>64.215000000000003</v>
      </c>
      <c r="F8" s="143">
        <v>61.308</v>
      </c>
      <c r="G8" s="143">
        <f t="shared" si="0"/>
        <v>125.523</v>
      </c>
    </row>
    <row r="9" spans="1:7" x14ac:dyDescent="0.25">
      <c r="A9" s="120">
        <v>4</v>
      </c>
      <c r="B9" s="68" t="s">
        <v>437</v>
      </c>
      <c r="C9" s="68" t="s">
        <v>438</v>
      </c>
      <c r="D9" s="82" t="s">
        <v>444</v>
      </c>
      <c r="E9" s="122">
        <v>59.216000000000001</v>
      </c>
      <c r="F9" s="122">
        <v>63.707999999999998</v>
      </c>
      <c r="G9" s="122">
        <f t="shared" si="0"/>
        <v>122.92400000000001</v>
      </c>
    </row>
    <row r="10" spans="1:7" x14ac:dyDescent="0.25">
      <c r="A10" s="120"/>
      <c r="B10" s="82" t="s">
        <v>421</v>
      </c>
      <c r="C10" s="82" t="s">
        <v>422</v>
      </c>
      <c r="D10" s="85" t="s">
        <v>445</v>
      </c>
      <c r="E10" s="121">
        <v>65.832999999999998</v>
      </c>
      <c r="F10" s="138">
        <v>0</v>
      </c>
      <c r="G10" s="122">
        <f t="shared" si="0"/>
        <v>65.832999999999998</v>
      </c>
    </row>
    <row r="11" spans="1:7" x14ac:dyDescent="0.25">
      <c r="A11" s="120"/>
      <c r="B11" s="82" t="s">
        <v>423</v>
      </c>
      <c r="C11" s="82" t="s">
        <v>424</v>
      </c>
      <c r="D11" s="85" t="s">
        <v>446</v>
      </c>
      <c r="E11" s="121">
        <v>65.539000000000001</v>
      </c>
      <c r="F11" s="138">
        <v>0</v>
      </c>
      <c r="G11" s="122">
        <f t="shared" si="0"/>
        <v>65.539000000000001</v>
      </c>
    </row>
    <row r="12" spans="1:7" x14ac:dyDescent="0.25">
      <c r="A12" s="120"/>
      <c r="B12" s="82" t="s">
        <v>248</v>
      </c>
      <c r="C12" s="82" t="s">
        <v>344</v>
      </c>
      <c r="D12" s="85" t="s">
        <v>250</v>
      </c>
      <c r="E12" s="121">
        <v>64.852999999999994</v>
      </c>
      <c r="F12" s="122">
        <v>0</v>
      </c>
      <c r="G12" s="122">
        <f t="shared" si="0"/>
        <v>64.852999999999994</v>
      </c>
    </row>
    <row r="13" spans="1:7" x14ac:dyDescent="0.25">
      <c r="A13" s="120"/>
      <c r="B13" s="82" t="s">
        <v>421</v>
      </c>
      <c r="C13" s="82" t="s">
        <v>427</v>
      </c>
      <c r="D13" s="85" t="s">
        <v>445</v>
      </c>
      <c r="E13" s="121">
        <v>64.117999999999995</v>
      </c>
      <c r="F13" s="122">
        <v>0</v>
      </c>
      <c r="G13" s="122">
        <f t="shared" si="0"/>
        <v>64.117999999999995</v>
      </c>
    </row>
    <row r="14" spans="1:7" x14ac:dyDescent="0.25">
      <c r="A14" s="120"/>
      <c r="B14" s="82" t="s">
        <v>428</v>
      </c>
      <c r="C14" s="82" t="s">
        <v>429</v>
      </c>
      <c r="D14" s="85" t="s">
        <v>447</v>
      </c>
      <c r="E14" s="121">
        <v>63.284999999999997</v>
      </c>
      <c r="F14" s="122">
        <v>0</v>
      </c>
      <c r="G14" s="122">
        <f t="shared" si="0"/>
        <v>63.284999999999997</v>
      </c>
    </row>
    <row r="15" spans="1:7" x14ac:dyDescent="0.25">
      <c r="A15" s="120"/>
      <c r="B15" s="82" t="s">
        <v>395</v>
      </c>
      <c r="C15" s="82" t="s">
        <v>406</v>
      </c>
      <c r="D15" s="85" t="s">
        <v>244</v>
      </c>
      <c r="E15" s="121">
        <v>63.088000000000001</v>
      </c>
      <c r="F15" s="122">
        <v>0</v>
      </c>
      <c r="G15" s="122">
        <f t="shared" si="0"/>
        <v>63.088000000000001</v>
      </c>
    </row>
    <row r="16" spans="1:7" x14ac:dyDescent="0.25">
      <c r="A16" s="120"/>
      <c r="B16" s="82" t="s">
        <v>237</v>
      </c>
      <c r="C16" s="82" t="s">
        <v>430</v>
      </c>
      <c r="D16" s="85" t="s">
        <v>91</v>
      </c>
      <c r="E16" s="121">
        <v>62.304000000000002</v>
      </c>
      <c r="F16" s="122">
        <v>0</v>
      </c>
      <c r="G16" s="122">
        <f t="shared" si="0"/>
        <v>62.304000000000002</v>
      </c>
    </row>
    <row r="17" spans="2:7" x14ac:dyDescent="0.25">
      <c r="B17" s="82" t="s">
        <v>431</v>
      </c>
      <c r="C17" s="82" t="s">
        <v>432</v>
      </c>
      <c r="D17" s="85" t="s">
        <v>250</v>
      </c>
      <c r="E17" s="121">
        <v>62.255000000000003</v>
      </c>
      <c r="F17" s="122">
        <v>0</v>
      </c>
      <c r="G17" s="122">
        <f t="shared" si="0"/>
        <v>62.255000000000003</v>
      </c>
    </row>
    <row r="18" spans="2:7" x14ac:dyDescent="0.25">
      <c r="B18" s="68" t="s">
        <v>433</v>
      </c>
      <c r="C18" s="68" t="s">
        <v>434</v>
      </c>
      <c r="D18" s="82" t="s">
        <v>388</v>
      </c>
      <c r="E18" s="122">
        <v>61.911999999999999</v>
      </c>
      <c r="F18" s="122">
        <v>0</v>
      </c>
      <c r="G18" s="122">
        <f t="shared" si="0"/>
        <v>61.911999999999999</v>
      </c>
    </row>
    <row r="19" spans="2:7" x14ac:dyDescent="0.25">
      <c r="B19" s="68" t="s">
        <v>435</v>
      </c>
      <c r="C19" s="68" t="s">
        <v>436</v>
      </c>
      <c r="D19" s="82" t="s">
        <v>19</v>
      </c>
      <c r="E19" s="122">
        <v>61.764000000000003</v>
      </c>
      <c r="F19" s="122">
        <v>0</v>
      </c>
      <c r="G19" s="122">
        <f t="shared" si="0"/>
        <v>61.764000000000003</v>
      </c>
    </row>
    <row r="20" spans="2:7" x14ac:dyDescent="0.25">
      <c r="B20" s="68" t="s">
        <v>420</v>
      </c>
      <c r="C20" s="68" t="s">
        <v>439</v>
      </c>
      <c r="D20" s="82" t="s">
        <v>443</v>
      </c>
      <c r="E20" s="122" t="s">
        <v>440</v>
      </c>
      <c r="F20" s="122"/>
      <c r="G20" s="137"/>
    </row>
    <row r="21" spans="2:7" x14ac:dyDescent="0.25">
      <c r="B21" s="68" t="s">
        <v>448</v>
      </c>
      <c r="C21" s="68" t="s">
        <v>441</v>
      </c>
      <c r="D21" s="82" t="s">
        <v>449</v>
      </c>
      <c r="E21" s="122" t="s">
        <v>440</v>
      </c>
      <c r="F21" s="122"/>
      <c r="G21" s="137"/>
    </row>
  </sheetData>
  <sortState xmlns:xlrd2="http://schemas.microsoft.com/office/spreadsheetml/2017/richdata2" ref="B6:G19">
    <sortCondition descending="1" ref="G6:G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E3B2-C102-49D6-A73F-1D6451346D74}">
  <dimension ref="A1:L92"/>
  <sheetViews>
    <sheetView topLeftCell="A7" workbookViewId="0">
      <selection activeCell="F15" sqref="F15"/>
    </sheetView>
  </sheetViews>
  <sheetFormatPr defaultColWidth="17.28515625" defaultRowHeight="15" x14ac:dyDescent="0.25"/>
  <cols>
    <col min="1" max="1" width="4.140625" style="22" customWidth="1"/>
    <col min="2" max="2" width="23.140625" style="20" customWidth="1"/>
    <col min="3" max="3" width="28.42578125" style="20" bestFit="1" customWidth="1"/>
    <col min="4" max="4" width="13.7109375" style="20" customWidth="1"/>
    <col min="5" max="5" width="16.42578125" style="22" bestFit="1" customWidth="1"/>
    <col min="6" max="6" width="13.7109375" style="22" customWidth="1"/>
    <col min="7" max="7" width="15.5703125" style="22" bestFit="1" customWidth="1"/>
    <col min="8" max="8" width="13.7109375" style="22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51</v>
      </c>
      <c r="C1" s="2"/>
      <c r="D1" s="3"/>
      <c r="E1" s="4"/>
      <c r="F1" s="5"/>
      <c r="G1" s="5"/>
      <c r="H1" s="6"/>
    </row>
    <row r="2" spans="1:8" s="14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5"/>
      <c r="B3" s="16" t="s">
        <v>0</v>
      </c>
      <c r="C3" s="17"/>
      <c r="D3" s="18"/>
      <c r="E3" s="19"/>
      <c r="F3" s="15"/>
      <c r="G3" s="129" t="s">
        <v>220</v>
      </c>
      <c r="H3" s="15"/>
    </row>
    <row r="4" spans="1:8" ht="15" customHeight="1" x14ac:dyDescent="0.25">
      <c r="A4" s="15"/>
      <c r="B4" s="16" t="s">
        <v>1</v>
      </c>
      <c r="C4" s="16"/>
      <c r="D4" s="18"/>
      <c r="E4" s="19"/>
      <c r="F4" s="15"/>
      <c r="H4" s="15"/>
    </row>
    <row r="5" spans="1:8" ht="15" customHeight="1" x14ac:dyDescent="0.25">
      <c r="A5" s="21"/>
      <c r="B5" s="18"/>
      <c r="C5" s="18"/>
      <c r="D5" s="18"/>
      <c r="E5" s="21"/>
      <c r="F5" s="21"/>
      <c r="H5" s="15"/>
    </row>
    <row r="6" spans="1:8" ht="15" customHeight="1" x14ac:dyDescent="0.25">
      <c r="C6" s="18"/>
      <c r="D6" s="18"/>
      <c r="E6" s="23" t="s">
        <v>103</v>
      </c>
      <c r="F6" s="23" t="s">
        <v>2</v>
      </c>
      <c r="G6" s="211" t="s">
        <v>120</v>
      </c>
      <c r="H6" s="15"/>
    </row>
    <row r="7" spans="1:8" ht="15" customHeight="1" x14ac:dyDescent="0.25">
      <c r="A7" s="21"/>
      <c r="B7" s="24" t="s">
        <v>3</v>
      </c>
      <c r="C7" s="18"/>
      <c r="D7" s="18"/>
      <c r="E7" s="25" t="s">
        <v>66</v>
      </c>
      <c r="F7" s="26">
        <v>43877</v>
      </c>
      <c r="G7" s="212">
        <v>43940</v>
      </c>
      <c r="H7" s="15"/>
    </row>
    <row r="8" spans="1:8" ht="15" customHeight="1" x14ac:dyDescent="0.25">
      <c r="A8" s="21"/>
      <c r="B8" s="27" t="s">
        <v>4</v>
      </c>
      <c r="C8" s="27" t="s">
        <v>5</v>
      </c>
      <c r="D8" s="27" t="s">
        <v>6</v>
      </c>
      <c r="E8" s="28"/>
      <c r="F8" s="29"/>
      <c r="G8" s="213"/>
      <c r="H8" s="30" t="s">
        <v>7</v>
      </c>
    </row>
    <row r="9" spans="1:8" ht="15" customHeight="1" x14ac:dyDescent="0.25">
      <c r="A9" s="15">
        <v>1</v>
      </c>
      <c r="B9" s="31" t="s">
        <v>98</v>
      </c>
      <c r="C9" s="31" t="s">
        <v>99</v>
      </c>
      <c r="D9" s="31" t="s">
        <v>102</v>
      </c>
      <c r="E9" s="32">
        <v>12.5</v>
      </c>
      <c r="F9" s="33">
        <v>17</v>
      </c>
      <c r="G9" s="214"/>
      <c r="H9" s="35">
        <f t="shared" ref="H9:H15" si="0">SUM(E9:G9)</f>
        <v>29.5</v>
      </c>
    </row>
    <row r="10" spans="1:8" ht="15" customHeight="1" x14ac:dyDescent="0.25">
      <c r="A10" s="15">
        <v>2</v>
      </c>
      <c r="B10" s="31" t="s">
        <v>8</v>
      </c>
      <c r="C10" s="31" t="s">
        <v>9</v>
      </c>
      <c r="D10" s="31" t="s">
        <v>15</v>
      </c>
      <c r="E10" s="32">
        <v>9.5</v>
      </c>
      <c r="F10" s="36">
        <v>19</v>
      </c>
      <c r="G10" s="215"/>
      <c r="H10" s="35">
        <f t="shared" si="0"/>
        <v>28.5</v>
      </c>
    </row>
    <row r="11" spans="1:8" ht="15" customHeight="1" x14ac:dyDescent="0.2">
      <c r="A11" s="15">
        <v>3</v>
      </c>
      <c r="B11" s="31" t="s">
        <v>8</v>
      </c>
      <c r="C11" s="38" t="s">
        <v>178</v>
      </c>
      <c r="D11" s="31" t="s">
        <v>15</v>
      </c>
      <c r="E11" s="32"/>
      <c r="F11" s="36">
        <v>25</v>
      </c>
      <c r="G11" s="215"/>
      <c r="H11" s="35">
        <f t="shared" si="0"/>
        <v>25</v>
      </c>
    </row>
    <row r="12" spans="1:8" ht="15" customHeight="1" x14ac:dyDescent="0.2">
      <c r="A12" s="15">
        <v>4</v>
      </c>
      <c r="B12" s="31" t="s">
        <v>175</v>
      </c>
      <c r="C12" s="38" t="s">
        <v>179</v>
      </c>
      <c r="D12" s="31" t="s">
        <v>177</v>
      </c>
      <c r="E12" s="32"/>
      <c r="F12" s="36">
        <v>22</v>
      </c>
      <c r="G12" s="215"/>
      <c r="H12" s="35">
        <f t="shared" si="0"/>
        <v>22</v>
      </c>
    </row>
    <row r="13" spans="1:8" ht="15" customHeight="1" x14ac:dyDescent="0.2">
      <c r="A13" s="15">
        <v>5</v>
      </c>
      <c r="B13" s="31" t="s">
        <v>180</v>
      </c>
      <c r="C13" s="38" t="s">
        <v>181</v>
      </c>
      <c r="D13" s="31" t="s">
        <v>182</v>
      </c>
      <c r="E13" s="32"/>
      <c r="F13" s="36">
        <v>15</v>
      </c>
      <c r="G13" s="215"/>
      <c r="H13" s="35">
        <f t="shared" si="0"/>
        <v>15</v>
      </c>
    </row>
    <row r="14" spans="1:8" ht="15" customHeight="1" x14ac:dyDescent="0.25">
      <c r="A14" s="15"/>
      <c r="B14" s="31" t="s">
        <v>100</v>
      </c>
      <c r="C14" s="31" t="s">
        <v>101</v>
      </c>
      <c r="D14" s="31" t="s">
        <v>47</v>
      </c>
      <c r="E14" s="32">
        <v>11</v>
      </c>
      <c r="F14" s="36"/>
      <c r="G14" s="215"/>
      <c r="H14" s="35">
        <f t="shared" si="0"/>
        <v>11</v>
      </c>
    </row>
    <row r="15" spans="1:8" ht="15" customHeight="1" x14ac:dyDescent="0.25">
      <c r="A15" s="15"/>
      <c r="B15" s="31"/>
      <c r="C15" s="31"/>
      <c r="D15" s="31"/>
      <c r="E15" s="32"/>
      <c r="F15" s="36"/>
      <c r="G15" s="215"/>
      <c r="H15" s="35">
        <f t="shared" si="0"/>
        <v>0</v>
      </c>
    </row>
    <row r="16" spans="1:8" ht="15" customHeight="1" x14ac:dyDescent="0.25">
      <c r="A16" s="15"/>
      <c r="B16" s="31"/>
      <c r="C16" s="31"/>
      <c r="D16" s="31"/>
      <c r="E16" s="32"/>
      <c r="F16" s="36"/>
      <c r="G16" s="215"/>
      <c r="H16" s="35"/>
    </row>
    <row r="17" spans="1:12" ht="15" customHeight="1" x14ac:dyDescent="0.25">
      <c r="A17" s="15"/>
      <c r="B17" s="18"/>
      <c r="C17" s="18"/>
      <c r="D17" s="18"/>
      <c r="E17" s="19"/>
      <c r="F17" s="15"/>
      <c r="G17" s="216"/>
      <c r="H17" s="15"/>
    </row>
    <row r="18" spans="1:12" ht="15" customHeight="1" x14ac:dyDescent="0.25">
      <c r="A18" s="15"/>
      <c r="B18" s="18"/>
      <c r="C18" s="18"/>
      <c r="D18" s="18"/>
      <c r="E18" s="19"/>
      <c r="F18" s="15"/>
      <c r="G18" s="217"/>
      <c r="H18" s="15"/>
    </row>
    <row r="19" spans="1:12" ht="15" customHeight="1" x14ac:dyDescent="0.25">
      <c r="C19" s="18"/>
      <c r="D19" s="18"/>
      <c r="E19" s="23" t="s">
        <v>2</v>
      </c>
      <c r="F19" s="23" t="s">
        <v>2</v>
      </c>
      <c r="G19" s="211" t="s">
        <v>120</v>
      </c>
      <c r="H19" s="15"/>
      <c r="L19" s="20" t="s">
        <v>17</v>
      </c>
    </row>
    <row r="20" spans="1:12" ht="15" customHeight="1" x14ac:dyDescent="0.25">
      <c r="A20" s="21"/>
      <c r="B20" s="24" t="s">
        <v>18</v>
      </c>
      <c r="C20" s="18"/>
      <c r="D20" s="18"/>
      <c r="E20" s="25" t="s">
        <v>66</v>
      </c>
      <c r="F20" s="26">
        <v>43877</v>
      </c>
      <c r="G20" s="212">
        <v>43940</v>
      </c>
      <c r="H20" s="15"/>
    </row>
    <row r="21" spans="1:12" ht="15" customHeight="1" x14ac:dyDescent="0.25">
      <c r="A21" s="21"/>
      <c r="B21" s="39" t="s">
        <v>4</v>
      </c>
      <c r="C21" s="40" t="s">
        <v>5</v>
      </c>
      <c r="D21" s="41" t="s">
        <v>6</v>
      </c>
      <c r="E21" s="29"/>
      <c r="F21" s="29"/>
      <c r="G21" s="213"/>
      <c r="H21" s="30" t="s">
        <v>7</v>
      </c>
    </row>
    <row r="22" spans="1:12" ht="15" customHeight="1" x14ac:dyDescent="0.2">
      <c r="A22" s="15">
        <v>1</v>
      </c>
      <c r="B22" s="125" t="s">
        <v>23</v>
      </c>
      <c r="C22" s="125" t="s">
        <v>29</v>
      </c>
      <c r="D22" s="69" t="s">
        <v>42</v>
      </c>
      <c r="E22" s="44">
        <v>19</v>
      </c>
      <c r="F22" s="96">
        <v>19</v>
      </c>
      <c r="G22" s="218"/>
      <c r="H22" s="35">
        <f t="shared" ref="H22:H37" si="1">SUM(E22:G22)</f>
        <v>38</v>
      </c>
    </row>
    <row r="23" spans="1:12" ht="15" customHeight="1" x14ac:dyDescent="0.2">
      <c r="A23" s="15">
        <v>2</v>
      </c>
      <c r="B23" s="125" t="s">
        <v>10</v>
      </c>
      <c r="C23" s="125" t="s">
        <v>27</v>
      </c>
      <c r="D23" s="69" t="s">
        <v>11</v>
      </c>
      <c r="E23" s="36">
        <v>22</v>
      </c>
      <c r="F23" s="37">
        <v>15</v>
      </c>
      <c r="G23" s="219"/>
      <c r="H23" s="35">
        <f t="shared" si="1"/>
        <v>37</v>
      </c>
    </row>
    <row r="24" spans="1:12" ht="15" customHeight="1" x14ac:dyDescent="0.2">
      <c r="A24" s="15">
        <v>3</v>
      </c>
      <c r="B24" s="125" t="s">
        <v>24</v>
      </c>
      <c r="C24" s="125" t="s">
        <v>25</v>
      </c>
      <c r="D24" s="69" t="s">
        <v>26</v>
      </c>
      <c r="E24" s="36">
        <v>25</v>
      </c>
      <c r="F24" s="37">
        <v>9</v>
      </c>
      <c r="G24" s="219"/>
      <c r="H24" s="35">
        <f t="shared" si="1"/>
        <v>34</v>
      </c>
    </row>
    <row r="25" spans="1:12" ht="15" customHeight="1" x14ac:dyDescent="0.2">
      <c r="A25" s="15">
        <v>3</v>
      </c>
      <c r="B25" s="125" t="s">
        <v>52</v>
      </c>
      <c r="C25" s="125" t="s">
        <v>53</v>
      </c>
      <c r="D25" s="69" t="s">
        <v>16</v>
      </c>
      <c r="E25" s="36">
        <v>17</v>
      </c>
      <c r="F25" s="37">
        <v>17</v>
      </c>
      <c r="G25" s="219"/>
      <c r="H25" s="35">
        <f t="shared" si="1"/>
        <v>34</v>
      </c>
    </row>
    <row r="26" spans="1:12" ht="15" customHeight="1" x14ac:dyDescent="0.25">
      <c r="A26" s="15">
        <v>5</v>
      </c>
      <c r="B26" s="42" t="s">
        <v>164</v>
      </c>
      <c r="C26" s="42" t="s">
        <v>165</v>
      </c>
      <c r="D26" s="43" t="s">
        <v>21</v>
      </c>
      <c r="E26" s="36"/>
      <c r="F26" s="37">
        <v>25</v>
      </c>
      <c r="G26" s="219"/>
      <c r="H26" s="35">
        <f t="shared" si="1"/>
        <v>25</v>
      </c>
    </row>
    <row r="27" spans="1:12" ht="15" customHeight="1" x14ac:dyDescent="0.25">
      <c r="A27" s="15"/>
      <c r="B27" s="42" t="s">
        <v>166</v>
      </c>
      <c r="C27" s="42" t="s">
        <v>167</v>
      </c>
      <c r="D27" s="43" t="s">
        <v>168</v>
      </c>
      <c r="E27" s="36"/>
      <c r="F27" s="37">
        <v>22</v>
      </c>
      <c r="G27" s="219"/>
      <c r="H27" s="35">
        <f t="shared" si="1"/>
        <v>22</v>
      </c>
    </row>
    <row r="28" spans="1:12" ht="15" customHeight="1" x14ac:dyDescent="0.2">
      <c r="A28" s="15"/>
      <c r="B28" s="125" t="s">
        <v>20</v>
      </c>
      <c r="C28" s="125" t="s">
        <v>54</v>
      </c>
      <c r="D28" s="69" t="s">
        <v>55</v>
      </c>
      <c r="E28" s="36">
        <v>16</v>
      </c>
      <c r="F28" s="37"/>
      <c r="G28" s="219"/>
      <c r="H28" s="35">
        <f t="shared" si="1"/>
        <v>16</v>
      </c>
    </row>
    <row r="29" spans="1:12" ht="15" customHeight="1" x14ac:dyDescent="0.25">
      <c r="A29" s="15"/>
      <c r="B29" s="42" t="s">
        <v>169</v>
      </c>
      <c r="C29" s="42" t="s">
        <v>170</v>
      </c>
      <c r="D29" s="43" t="s">
        <v>171</v>
      </c>
      <c r="E29" s="36"/>
      <c r="F29" s="37">
        <v>15</v>
      </c>
      <c r="G29" s="219"/>
      <c r="H29" s="35">
        <f t="shared" si="1"/>
        <v>15</v>
      </c>
    </row>
    <row r="30" spans="1:12" ht="15" customHeight="1" x14ac:dyDescent="0.2">
      <c r="A30" s="15"/>
      <c r="B30" s="125" t="s">
        <v>8</v>
      </c>
      <c r="C30" s="125" t="s">
        <v>56</v>
      </c>
      <c r="D30" s="69" t="s">
        <v>15</v>
      </c>
      <c r="E30" s="36">
        <v>13</v>
      </c>
      <c r="F30" s="37"/>
      <c r="G30" s="219"/>
      <c r="H30" s="35">
        <f t="shared" si="1"/>
        <v>13</v>
      </c>
    </row>
    <row r="31" spans="1:12" ht="15" customHeight="1" x14ac:dyDescent="0.2">
      <c r="A31" s="15"/>
      <c r="B31" s="125" t="s">
        <v>57</v>
      </c>
      <c r="C31" s="125" t="s">
        <v>58</v>
      </c>
      <c r="D31" s="69" t="s">
        <v>34</v>
      </c>
      <c r="E31" s="36">
        <v>10</v>
      </c>
      <c r="F31" s="37"/>
      <c r="G31" s="219"/>
      <c r="H31" s="35">
        <f t="shared" si="1"/>
        <v>10</v>
      </c>
    </row>
    <row r="32" spans="1:12" ht="15" customHeight="1" x14ac:dyDescent="0.25">
      <c r="A32" s="15"/>
      <c r="B32" s="67" t="s">
        <v>8</v>
      </c>
      <c r="C32" s="67" t="s">
        <v>172</v>
      </c>
      <c r="D32" s="49" t="s">
        <v>15</v>
      </c>
      <c r="E32" s="50"/>
      <c r="F32" s="50">
        <v>10</v>
      </c>
      <c r="G32" s="220"/>
      <c r="H32" s="35">
        <f t="shared" si="1"/>
        <v>10</v>
      </c>
    </row>
    <row r="33" spans="1:8" ht="15" customHeight="1" x14ac:dyDescent="0.2">
      <c r="A33" s="15"/>
      <c r="B33" s="125" t="s">
        <v>59</v>
      </c>
      <c r="C33" s="125" t="s">
        <v>60</v>
      </c>
      <c r="D33" s="69" t="s">
        <v>34</v>
      </c>
      <c r="E33" s="51">
        <v>9</v>
      </c>
      <c r="F33" s="51"/>
      <c r="G33" s="221"/>
      <c r="H33" s="52">
        <f t="shared" si="1"/>
        <v>9</v>
      </c>
    </row>
    <row r="34" spans="1:8" ht="15" customHeight="1" x14ac:dyDescent="0.2">
      <c r="A34" s="15"/>
      <c r="B34" s="125" t="s">
        <v>61</v>
      </c>
      <c r="C34" s="125" t="s">
        <v>62</v>
      </c>
      <c r="D34" s="69" t="s">
        <v>63</v>
      </c>
      <c r="E34" s="95">
        <v>8</v>
      </c>
      <c r="F34" s="95"/>
      <c r="G34" s="222"/>
      <c r="H34" s="52">
        <f t="shared" si="1"/>
        <v>8</v>
      </c>
    </row>
    <row r="35" spans="1:8" ht="15" customHeight="1" x14ac:dyDescent="0.25">
      <c r="A35" s="15"/>
      <c r="B35" s="123" t="s">
        <v>173</v>
      </c>
      <c r="C35" s="123" t="s">
        <v>174</v>
      </c>
      <c r="D35" s="124" t="s">
        <v>16</v>
      </c>
      <c r="E35" s="53"/>
      <c r="F35" s="53">
        <v>8</v>
      </c>
      <c r="G35" s="223"/>
      <c r="H35" s="54">
        <f t="shared" si="1"/>
        <v>8</v>
      </c>
    </row>
    <row r="36" spans="1:8" ht="15" customHeight="1" x14ac:dyDescent="0.2">
      <c r="A36" s="15"/>
      <c r="B36" s="125" t="s">
        <v>64</v>
      </c>
      <c r="C36" s="125" t="s">
        <v>65</v>
      </c>
      <c r="D36" s="69" t="s">
        <v>26</v>
      </c>
      <c r="E36" s="51">
        <v>7</v>
      </c>
      <c r="F36" s="51"/>
      <c r="G36" s="221"/>
      <c r="H36" s="55">
        <f t="shared" si="1"/>
        <v>7</v>
      </c>
    </row>
    <row r="37" spans="1:8" ht="15" customHeight="1" x14ac:dyDescent="0.25">
      <c r="A37" s="15"/>
      <c r="B37" s="42" t="s">
        <v>175</v>
      </c>
      <c r="C37" s="42" t="s">
        <v>176</v>
      </c>
      <c r="D37" s="43" t="s">
        <v>177</v>
      </c>
      <c r="E37" s="51"/>
      <c r="F37" s="51">
        <v>7</v>
      </c>
      <c r="G37" s="221"/>
      <c r="H37" s="55">
        <f t="shared" si="1"/>
        <v>7</v>
      </c>
    </row>
    <row r="38" spans="1:8" ht="15" customHeight="1" x14ac:dyDescent="0.25">
      <c r="A38" s="15"/>
      <c r="B38" s="42"/>
      <c r="C38" s="42"/>
      <c r="D38" s="43"/>
      <c r="E38" s="51"/>
      <c r="F38" s="51"/>
      <c r="G38" s="221"/>
      <c r="H38" s="55">
        <f t="shared" ref="H38:H39" si="2">SUM(E38:G38)</f>
        <v>0</v>
      </c>
    </row>
    <row r="39" spans="1:8" ht="15" customHeight="1" x14ac:dyDescent="0.25">
      <c r="A39" s="15"/>
      <c r="B39" s="42"/>
      <c r="C39" s="42"/>
      <c r="D39" s="43"/>
      <c r="E39" s="51"/>
      <c r="F39" s="51"/>
      <c r="G39" s="221"/>
      <c r="H39" s="55">
        <f t="shared" si="2"/>
        <v>0</v>
      </c>
    </row>
    <row r="40" spans="1:8" x14ac:dyDescent="0.25">
      <c r="C40" s="56"/>
      <c r="D40" s="57"/>
      <c r="G40" s="217"/>
    </row>
    <row r="41" spans="1:8" x14ac:dyDescent="0.25">
      <c r="C41" s="56"/>
      <c r="D41" s="57"/>
      <c r="G41" s="217"/>
    </row>
    <row r="42" spans="1:8" x14ac:dyDescent="0.25">
      <c r="C42" s="18"/>
      <c r="D42" s="18"/>
      <c r="E42" s="23" t="s">
        <v>2</v>
      </c>
      <c r="F42" s="23" t="s">
        <v>2</v>
      </c>
      <c r="G42" s="211" t="s">
        <v>120</v>
      </c>
      <c r="H42" s="15"/>
    </row>
    <row r="43" spans="1:8" ht="18.75" x14ac:dyDescent="0.25">
      <c r="A43" s="21"/>
      <c r="B43" s="24" t="s">
        <v>31</v>
      </c>
      <c r="C43" s="18"/>
      <c r="D43" s="18"/>
      <c r="E43" s="25" t="s">
        <v>66</v>
      </c>
      <c r="F43" s="26">
        <v>43877</v>
      </c>
      <c r="G43" s="212">
        <v>43940</v>
      </c>
      <c r="H43" s="15"/>
    </row>
    <row r="44" spans="1:8" x14ac:dyDescent="0.25">
      <c r="A44" s="21"/>
      <c r="B44" s="39" t="s">
        <v>4</v>
      </c>
      <c r="C44" s="40" t="s">
        <v>5</v>
      </c>
      <c r="D44" s="41" t="s">
        <v>6</v>
      </c>
      <c r="E44" s="29"/>
      <c r="F44" s="29"/>
      <c r="G44" s="213"/>
      <c r="H44" s="30" t="s">
        <v>7</v>
      </c>
    </row>
    <row r="45" spans="1:8" x14ac:dyDescent="0.2">
      <c r="A45" s="15">
        <v>1</v>
      </c>
      <c r="B45" s="125" t="s">
        <v>28</v>
      </c>
      <c r="C45" s="125" t="s">
        <v>38</v>
      </c>
      <c r="D45" s="69" t="s">
        <v>30</v>
      </c>
      <c r="E45" s="44">
        <v>25</v>
      </c>
      <c r="F45" s="34">
        <v>25</v>
      </c>
      <c r="G45" s="214"/>
      <c r="H45" s="35">
        <f t="shared" ref="H45:H58" si="3">SUM(E45:G45)</f>
        <v>50</v>
      </c>
    </row>
    <row r="46" spans="1:8" x14ac:dyDescent="0.2">
      <c r="A46" s="15">
        <v>2</v>
      </c>
      <c r="B46" s="125" t="s">
        <v>39</v>
      </c>
      <c r="C46" s="125" t="s">
        <v>40</v>
      </c>
      <c r="D46" s="69" t="s">
        <v>19</v>
      </c>
      <c r="E46" s="36">
        <v>22</v>
      </c>
      <c r="F46" s="37">
        <v>17</v>
      </c>
      <c r="G46" s="215"/>
      <c r="H46" s="35">
        <f t="shared" si="3"/>
        <v>39</v>
      </c>
    </row>
    <row r="47" spans="1:8" x14ac:dyDescent="0.2">
      <c r="A47" s="15">
        <v>3</v>
      </c>
      <c r="B47" s="125" t="s">
        <v>68</v>
      </c>
      <c r="C47" s="125" t="s">
        <v>69</v>
      </c>
      <c r="D47" s="69" t="s">
        <v>70</v>
      </c>
      <c r="E47" s="36">
        <v>17</v>
      </c>
      <c r="F47" s="37">
        <v>15</v>
      </c>
      <c r="G47" s="215"/>
      <c r="H47" s="35">
        <f t="shared" si="3"/>
        <v>32</v>
      </c>
    </row>
    <row r="48" spans="1:8" x14ac:dyDescent="0.2">
      <c r="A48" s="15">
        <v>4</v>
      </c>
      <c r="B48" s="125" t="s">
        <v>71</v>
      </c>
      <c r="C48" s="125" t="s">
        <v>72</v>
      </c>
      <c r="D48" s="69" t="s">
        <v>22</v>
      </c>
      <c r="E48" s="36">
        <v>16</v>
      </c>
      <c r="F48" s="37">
        <v>13</v>
      </c>
      <c r="G48" s="215"/>
      <c r="H48" s="35">
        <f t="shared" si="3"/>
        <v>29</v>
      </c>
    </row>
    <row r="49" spans="1:8" x14ac:dyDescent="0.2">
      <c r="A49" s="15">
        <v>4</v>
      </c>
      <c r="B49" s="125" t="s">
        <v>75</v>
      </c>
      <c r="C49" s="125" t="s">
        <v>76</v>
      </c>
      <c r="D49" s="69" t="s">
        <v>77</v>
      </c>
      <c r="E49" s="36">
        <v>10</v>
      </c>
      <c r="F49" s="37">
        <v>19</v>
      </c>
      <c r="G49" s="215"/>
      <c r="H49" s="35">
        <f t="shared" si="3"/>
        <v>29</v>
      </c>
    </row>
    <row r="50" spans="1:8" x14ac:dyDescent="0.2">
      <c r="A50" s="15"/>
      <c r="B50" s="125" t="s">
        <v>183</v>
      </c>
      <c r="C50" s="125" t="s">
        <v>184</v>
      </c>
      <c r="D50" s="69" t="s">
        <v>185</v>
      </c>
      <c r="E50" s="36"/>
      <c r="F50" s="37">
        <v>22</v>
      </c>
      <c r="G50" s="215"/>
      <c r="H50" s="35">
        <f t="shared" si="3"/>
        <v>22</v>
      </c>
    </row>
    <row r="51" spans="1:8" x14ac:dyDescent="0.2">
      <c r="A51" s="15"/>
      <c r="B51" s="125" t="s">
        <v>67</v>
      </c>
      <c r="C51" s="125" t="s">
        <v>44</v>
      </c>
      <c r="D51" s="69" t="s">
        <v>42</v>
      </c>
      <c r="E51" s="36">
        <v>19</v>
      </c>
      <c r="F51" s="37"/>
      <c r="G51" s="215"/>
      <c r="H51" s="35">
        <f t="shared" si="3"/>
        <v>19</v>
      </c>
    </row>
    <row r="52" spans="1:8" x14ac:dyDescent="0.2">
      <c r="A52" s="15"/>
      <c r="B52" s="125" t="s">
        <v>12</v>
      </c>
      <c r="C52" s="125" t="s">
        <v>13</v>
      </c>
      <c r="D52" s="69" t="s">
        <v>14</v>
      </c>
      <c r="E52" s="36">
        <v>9</v>
      </c>
      <c r="F52" s="58">
        <v>8</v>
      </c>
      <c r="G52" s="224"/>
      <c r="H52" s="35">
        <f t="shared" si="3"/>
        <v>17</v>
      </c>
    </row>
    <row r="53" spans="1:8" x14ac:dyDescent="0.2">
      <c r="A53" s="15"/>
      <c r="B53" s="125" t="s">
        <v>73</v>
      </c>
      <c r="C53" s="125" t="s">
        <v>74</v>
      </c>
      <c r="D53" s="69" t="s">
        <v>43</v>
      </c>
      <c r="E53" s="36">
        <v>13</v>
      </c>
      <c r="F53" s="37"/>
      <c r="G53" s="215"/>
      <c r="H53" s="35">
        <f t="shared" si="3"/>
        <v>13</v>
      </c>
    </row>
    <row r="54" spans="1:8" x14ac:dyDescent="0.2">
      <c r="A54" s="15"/>
      <c r="B54" s="125" t="s">
        <v>186</v>
      </c>
      <c r="C54" s="125" t="s">
        <v>187</v>
      </c>
      <c r="D54" s="69" t="s">
        <v>30</v>
      </c>
      <c r="E54" s="36"/>
      <c r="F54" s="37">
        <v>10</v>
      </c>
      <c r="G54" s="215"/>
      <c r="H54" s="35">
        <f t="shared" si="3"/>
        <v>10</v>
      </c>
    </row>
    <row r="55" spans="1:8" x14ac:dyDescent="0.2">
      <c r="A55" s="15"/>
      <c r="B55" s="125" t="s">
        <v>188</v>
      </c>
      <c r="C55" s="125" t="s">
        <v>189</v>
      </c>
      <c r="D55" s="69" t="s">
        <v>190</v>
      </c>
      <c r="E55" s="36"/>
      <c r="F55" s="37">
        <v>9</v>
      </c>
      <c r="G55" s="215"/>
      <c r="H55" s="35">
        <f t="shared" si="3"/>
        <v>9</v>
      </c>
    </row>
    <row r="56" spans="1:8" x14ac:dyDescent="0.2">
      <c r="A56" s="15"/>
      <c r="B56" s="125" t="s">
        <v>78</v>
      </c>
      <c r="C56" s="125" t="s">
        <v>79</v>
      </c>
      <c r="D56" s="69" t="s">
        <v>80</v>
      </c>
      <c r="E56" s="48">
        <v>8</v>
      </c>
      <c r="F56" s="37"/>
      <c r="G56" s="215"/>
      <c r="H56" s="35">
        <f t="shared" si="3"/>
        <v>8</v>
      </c>
    </row>
    <row r="57" spans="1:8" x14ac:dyDescent="0.2">
      <c r="A57" s="15"/>
      <c r="B57" s="125" t="s">
        <v>32</v>
      </c>
      <c r="C57" s="125" t="s">
        <v>33</v>
      </c>
      <c r="D57" s="69" t="s">
        <v>34</v>
      </c>
      <c r="E57" s="36">
        <v>8</v>
      </c>
      <c r="F57" s="37"/>
      <c r="G57" s="215"/>
      <c r="H57" s="35">
        <f t="shared" si="3"/>
        <v>8</v>
      </c>
    </row>
    <row r="58" spans="1:8" x14ac:dyDescent="0.2">
      <c r="A58" s="15"/>
      <c r="B58" s="125" t="s">
        <v>191</v>
      </c>
      <c r="C58" s="125" t="s">
        <v>192</v>
      </c>
      <c r="D58" s="69" t="s">
        <v>30</v>
      </c>
      <c r="E58" s="36"/>
      <c r="F58" s="37">
        <v>7</v>
      </c>
      <c r="G58" s="215"/>
      <c r="H58" s="35">
        <f t="shared" si="3"/>
        <v>7</v>
      </c>
    </row>
    <row r="59" spans="1:8" x14ac:dyDescent="0.25">
      <c r="B59" s="59"/>
      <c r="C59" s="59"/>
      <c r="D59" s="60"/>
      <c r="E59" s="61"/>
      <c r="F59" s="61"/>
      <c r="G59" s="225"/>
      <c r="H59" s="62"/>
    </row>
    <row r="60" spans="1:8" x14ac:dyDescent="0.25">
      <c r="B60" s="59"/>
      <c r="C60" s="59"/>
      <c r="D60" s="60"/>
      <c r="E60" s="61"/>
      <c r="F60" s="61"/>
      <c r="G60" s="217"/>
      <c r="H60" s="62"/>
    </row>
    <row r="61" spans="1:8" x14ac:dyDescent="0.25">
      <c r="C61" s="18"/>
      <c r="D61" s="18"/>
      <c r="E61" s="23" t="s">
        <v>2</v>
      </c>
      <c r="F61" s="23" t="s">
        <v>2</v>
      </c>
      <c r="G61" s="211" t="s">
        <v>120</v>
      </c>
      <c r="H61" s="15"/>
    </row>
    <row r="62" spans="1:8" ht="18.75" x14ac:dyDescent="0.25">
      <c r="A62" s="21"/>
      <c r="B62" s="24" t="s">
        <v>41</v>
      </c>
      <c r="C62" s="18"/>
      <c r="D62" s="18"/>
      <c r="E62" s="25" t="s">
        <v>66</v>
      </c>
      <c r="F62" s="26">
        <v>43877</v>
      </c>
      <c r="G62" s="212">
        <v>43940</v>
      </c>
      <c r="H62" s="15"/>
    </row>
    <row r="63" spans="1:8" x14ac:dyDescent="0.25">
      <c r="A63" s="21"/>
      <c r="B63" s="39" t="s">
        <v>4</v>
      </c>
      <c r="C63" s="40" t="s">
        <v>5</v>
      </c>
      <c r="D63" s="41" t="s">
        <v>6</v>
      </c>
      <c r="E63" s="127"/>
      <c r="F63" s="127"/>
      <c r="G63" s="226"/>
      <c r="H63" s="128" t="s">
        <v>7</v>
      </c>
    </row>
    <row r="64" spans="1:8" x14ac:dyDescent="0.2">
      <c r="A64" s="15">
        <v>1</v>
      </c>
      <c r="B64" s="125" t="s">
        <v>45</v>
      </c>
      <c r="C64" s="125" t="s">
        <v>83</v>
      </c>
      <c r="D64" s="69" t="s">
        <v>21</v>
      </c>
      <c r="E64" s="51">
        <v>22</v>
      </c>
      <c r="F64" s="51">
        <v>15</v>
      </c>
      <c r="G64" s="227"/>
      <c r="H64" s="55">
        <f t="shared" ref="H64:H77" si="4">SUM(E64:G64)</f>
        <v>37</v>
      </c>
    </row>
    <row r="65" spans="1:8" x14ac:dyDescent="0.2">
      <c r="A65" s="15">
        <v>2</v>
      </c>
      <c r="B65" s="38" t="s">
        <v>206</v>
      </c>
      <c r="C65" s="38" t="s">
        <v>201</v>
      </c>
      <c r="D65" s="46" t="s">
        <v>185</v>
      </c>
      <c r="E65" s="51"/>
      <c r="F65" s="51">
        <v>25</v>
      </c>
      <c r="G65" s="227"/>
      <c r="H65" s="55">
        <f t="shared" si="4"/>
        <v>25</v>
      </c>
    </row>
    <row r="66" spans="1:8" x14ac:dyDescent="0.2">
      <c r="A66" s="15">
        <v>2</v>
      </c>
      <c r="B66" s="125" t="s">
        <v>86</v>
      </c>
      <c r="C66" s="125" t="s">
        <v>87</v>
      </c>
      <c r="D66" s="69" t="s">
        <v>88</v>
      </c>
      <c r="E66" s="51">
        <v>17</v>
      </c>
      <c r="F66" s="51">
        <v>8</v>
      </c>
      <c r="G66" s="227"/>
      <c r="H66" s="55">
        <f t="shared" si="4"/>
        <v>25</v>
      </c>
    </row>
    <row r="67" spans="1:8" x14ac:dyDescent="0.2">
      <c r="A67" s="15">
        <v>2</v>
      </c>
      <c r="B67" s="125" t="s">
        <v>81</v>
      </c>
      <c r="C67" s="125" t="s">
        <v>82</v>
      </c>
      <c r="D67" s="69" t="s">
        <v>14</v>
      </c>
      <c r="E67" s="51">
        <v>25</v>
      </c>
      <c r="F67" s="51"/>
      <c r="G67" s="227"/>
      <c r="H67" s="55">
        <f t="shared" si="4"/>
        <v>25</v>
      </c>
    </row>
    <row r="68" spans="1:8" x14ac:dyDescent="0.2">
      <c r="A68" s="15">
        <v>5</v>
      </c>
      <c r="B68" s="47" t="s">
        <v>202</v>
      </c>
      <c r="C68" s="38" t="s">
        <v>203</v>
      </c>
      <c r="D68" s="46" t="s">
        <v>185</v>
      </c>
      <c r="E68" s="51"/>
      <c r="F68" s="51">
        <v>22</v>
      </c>
      <c r="G68" s="227"/>
      <c r="H68" s="55">
        <f t="shared" si="4"/>
        <v>22</v>
      </c>
    </row>
    <row r="69" spans="1:8" x14ac:dyDescent="0.2">
      <c r="A69" s="15"/>
      <c r="B69" s="47" t="s">
        <v>204</v>
      </c>
      <c r="C69" s="38" t="s">
        <v>205</v>
      </c>
      <c r="D69" s="46" t="s">
        <v>216</v>
      </c>
      <c r="E69" s="51"/>
      <c r="F69" s="51">
        <v>19</v>
      </c>
      <c r="G69" s="227"/>
      <c r="H69" s="55">
        <f t="shared" si="4"/>
        <v>19</v>
      </c>
    </row>
    <row r="70" spans="1:8" x14ac:dyDescent="0.2">
      <c r="A70" s="15"/>
      <c r="B70" s="125" t="s">
        <v>84</v>
      </c>
      <c r="C70" s="125" t="s">
        <v>85</v>
      </c>
      <c r="D70" s="69" t="s">
        <v>48</v>
      </c>
      <c r="E70" s="51">
        <v>19</v>
      </c>
      <c r="F70" s="51"/>
      <c r="G70" s="227"/>
      <c r="H70" s="55">
        <f t="shared" si="4"/>
        <v>19</v>
      </c>
    </row>
    <row r="71" spans="1:8" x14ac:dyDescent="0.25">
      <c r="A71" s="15"/>
      <c r="B71" s="47" t="s">
        <v>207</v>
      </c>
      <c r="C71" s="47" t="s">
        <v>208</v>
      </c>
      <c r="D71" s="46" t="s">
        <v>217</v>
      </c>
      <c r="E71" s="51"/>
      <c r="F71" s="51">
        <v>17</v>
      </c>
      <c r="G71" s="227"/>
      <c r="H71" s="55">
        <f t="shared" si="4"/>
        <v>17</v>
      </c>
    </row>
    <row r="72" spans="1:8" x14ac:dyDescent="0.2">
      <c r="A72" s="15"/>
      <c r="B72" s="125" t="s">
        <v>35</v>
      </c>
      <c r="C72" s="125" t="s">
        <v>36</v>
      </c>
      <c r="D72" s="69" t="s">
        <v>37</v>
      </c>
      <c r="E72" s="51">
        <v>15</v>
      </c>
      <c r="F72" s="51"/>
      <c r="G72" s="227"/>
      <c r="H72" s="55">
        <f t="shared" si="4"/>
        <v>15</v>
      </c>
    </row>
    <row r="73" spans="1:8" x14ac:dyDescent="0.25">
      <c r="A73" s="15"/>
      <c r="B73" s="42" t="s">
        <v>89</v>
      </c>
      <c r="C73" s="47" t="s">
        <v>209</v>
      </c>
      <c r="D73" s="43" t="s">
        <v>91</v>
      </c>
      <c r="E73" s="51"/>
      <c r="F73" s="51">
        <v>13</v>
      </c>
      <c r="G73" s="227"/>
      <c r="H73" s="55">
        <f t="shared" si="4"/>
        <v>13</v>
      </c>
    </row>
    <row r="74" spans="1:8" x14ac:dyDescent="0.2">
      <c r="A74" s="15"/>
      <c r="B74" s="125" t="s">
        <v>89</v>
      </c>
      <c r="C74" s="125" t="s">
        <v>90</v>
      </c>
      <c r="D74" s="69" t="s">
        <v>91</v>
      </c>
      <c r="E74" s="51">
        <v>13</v>
      </c>
      <c r="F74" s="51"/>
      <c r="G74" s="227"/>
      <c r="H74" s="55">
        <f t="shared" si="4"/>
        <v>13</v>
      </c>
    </row>
    <row r="75" spans="1:8" x14ac:dyDescent="0.2">
      <c r="A75" s="15"/>
      <c r="B75" s="47" t="s">
        <v>210</v>
      </c>
      <c r="C75" s="38" t="s">
        <v>211</v>
      </c>
      <c r="D75" s="46" t="s">
        <v>218</v>
      </c>
      <c r="E75" s="51"/>
      <c r="F75" s="51">
        <v>10</v>
      </c>
      <c r="G75" s="227"/>
      <c r="H75" s="55">
        <f t="shared" si="4"/>
        <v>10</v>
      </c>
    </row>
    <row r="76" spans="1:8" x14ac:dyDescent="0.2">
      <c r="A76" s="15"/>
      <c r="B76" s="47" t="s">
        <v>212</v>
      </c>
      <c r="C76" s="38" t="s">
        <v>213</v>
      </c>
      <c r="D76" s="46" t="s">
        <v>42</v>
      </c>
      <c r="E76" s="51"/>
      <c r="F76" s="51">
        <v>9</v>
      </c>
      <c r="G76" s="227"/>
      <c r="H76" s="55">
        <f t="shared" si="4"/>
        <v>9</v>
      </c>
    </row>
    <row r="77" spans="1:8" x14ac:dyDescent="0.2">
      <c r="A77" s="15"/>
      <c r="B77" s="47" t="s">
        <v>214</v>
      </c>
      <c r="C77" s="38" t="s">
        <v>215</v>
      </c>
      <c r="D77" s="46" t="s">
        <v>219</v>
      </c>
      <c r="E77" s="51"/>
      <c r="F77" s="51">
        <v>7</v>
      </c>
      <c r="G77" s="227"/>
      <c r="H77" s="55">
        <f t="shared" si="4"/>
        <v>7</v>
      </c>
    </row>
    <row r="78" spans="1:8" x14ac:dyDescent="0.25">
      <c r="A78" s="15"/>
      <c r="B78" s="47"/>
      <c r="C78" s="47"/>
      <c r="D78" s="46"/>
      <c r="E78" s="51"/>
      <c r="F78" s="51"/>
      <c r="G78" s="227"/>
      <c r="H78" s="55">
        <f t="shared" ref="H78:H79" si="5">SUM(E78:G78)</f>
        <v>0</v>
      </c>
    </row>
    <row r="79" spans="1:8" x14ac:dyDescent="0.25">
      <c r="A79" s="15"/>
      <c r="B79" s="47"/>
      <c r="C79" s="47"/>
      <c r="D79" s="46"/>
      <c r="E79" s="51"/>
      <c r="F79" s="51"/>
      <c r="G79" s="227"/>
      <c r="H79" s="55">
        <f t="shared" si="5"/>
        <v>0</v>
      </c>
    </row>
    <row r="80" spans="1:8" x14ac:dyDescent="0.25">
      <c r="B80" s="63"/>
      <c r="C80" s="63"/>
      <c r="D80" s="57"/>
      <c r="E80" s="61"/>
      <c r="F80" s="61"/>
      <c r="G80" s="225"/>
      <c r="H80" s="62"/>
    </row>
    <row r="81" spans="1:8" x14ac:dyDescent="0.25">
      <c r="D81" s="64"/>
      <c r="E81" s="65"/>
      <c r="G81" s="217"/>
    </row>
    <row r="82" spans="1:8" x14ac:dyDescent="0.25">
      <c r="C82" s="18"/>
      <c r="D82" s="18"/>
      <c r="E82" s="23" t="s">
        <v>103</v>
      </c>
      <c r="F82" s="23" t="s">
        <v>103</v>
      </c>
      <c r="G82" s="211" t="s">
        <v>120</v>
      </c>
      <c r="H82" s="15"/>
    </row>
    <row r="83" spans="1:8" ht="18.75" x14ac:dyDescent="0.25">
      <c r="A83" s="21"/>
      <c r="B83" s="24" t="s">
        <v>46</v>
      </c>
      <c r="C83" s="18"/>
      <c r="D83" s="18"/>
      <c r="E83" s="25" t="s">
        <v>66</v>
      </c>
      <c r="F83" s="26">
        <v>43877</v>
      </c>
      <c r="G83" s="212">
        <v>43940</v>
      </c>
      <c r="H83" s="15"/>
    </row>
    <row r="84" spans="1:8" x14ac:dyDescent="0.25">
      <c r="A84" s="21"/>
      <c r="B84" s="39" t="s">
        <v>4</v>
      </c>
      <c r="C84" s="40" t="s">
        <v>5</v>
      </c>
      <c r="D84" s="41" t="s">
        <v>6</v>
      </c>
      <c r="E84" s="29"/>
      <c r="F84" s="29"/>
      <c r="G84" s="213"/>
      <c r="H84" s="30" t="s">
        <v>7</v>
      </c>
    </row>
    <row r="85" spans="1:8" x14ac:dyDescent="0.2">
      <c r="A85" s="15">
        <v>1</v>
      </c>
      <c r="B85" s="125" t="s">
        <v>49</v>
      </c>
      <c r="C85" s="125" t="s">
        <v>50</v>
      </c>
      <c r="D85" s="69" t="s">
        <v>30</v>
      </c>
      <c r="E85" s="33">
        <v>11</v>
      </c>
      <c r="F85" s="34">
        <v>9.5</v>
      </c>
      <c r="G85" s="214"/>
      <c r="H85" s="35">
        <f t="shared" ref="H85:H92" si="6">SUM(E85:G85)</f>
        <v>20.5</v>
      </c>
    </row>
    <row r="86" spans="1:8" x14ac:dyDescent="0.2">
      <c r="A86" s="15">
        <v>2</v>
      </c>
      <c r="B86" s="125" t="s">
        <v>92</v>
      </c>
      <c r="C86" s="125" t="s">
        <v>93</v>
      </c>
      <c r="D86" s="69" t="s">
        <v>42</v>
      </c>
      <c r="E86" s="36">
        <v>12.5</v>
      </c>
      <c r="F86" s="37"/>
      <c r="G86" s="215"/>
      <c r="H86" s="35">
        <f t="shared" si="6"/>
        <v>12.5</v>
      </c>
    </row>
    <row r="87" spans="1:8" x14ac:dyDescent="0.25">
      <c r="A87" s="15">
        <v>2</v>
      </c>
      <c r="B87" s="42" t="s">
        <v>193</v>
      </c>
      <c r="C87" s="42" t="s">
        <v>194</v>
      </c>
      <c r="D87" s="43" t="s">
        <v>195</v>
      </c>
      <c r="E87" s="36"/>
      <c r="F87" s="37">
        <v>12.5</v>
      </c>
      <c r="G87" s="215"/>
      <c r="H87" s="35">
        <f t="shared" si="6"/>
        <v>12.5</v>
      </c>
    </row>
    <row r="88" spans="1:8" x14ac:dyDescent="0.2">
      <c r="A88" s="15">
        <v>4</v>
      </c>
      <c r="B88" s="42" t="s">
        <v>196</v>
      </c>
      <c r="C88" s="125" t="s">
        <v>197</v>
      </c>
      <c r="D88" s="43" t="s">
        <v>185</v>
      </c>
      <c r="E88" s="36"/>
      <c r="F88" s="37">
        <v>11</v>
      </c>
      <c r="G88" s="215"/>
      <c r="H88" s="35">
        <f t="shared" si="6"/>
        <v>11</v>
      </c>
    </row>
    <row r="89" spans="1:8" x14ac:dyDescent="0.2">
      <c r="A89" s="15">
        <v>5</v>
      </c>
      <c r="B89" s="125" t="s">
        <v>49</v>
      </c>
      <c r="C89" s="125" t="s">
        <v>94</v>
      </c>
      <c r="D89" s="69" t="s">
        <v>30</v>
      </c>
      <c r="E89" s="36">
        <v>9.5</v>
      </c>
      <c r="F89" s="37"/>
      <c r="G89" s="224"/>
      <c r="H89" s="35">
        <f t="shared" si="6"/>
        <v>9.5</v>
      </c>
    </row>
    <row r="90" spans="1:8" x14ac:dyDescent="0.2">
      <c r="A90" s="15"/>
      <c r="B90" s="125" t="s">
        <v>95</v>
      </c>
      <c r="C90" s="126" t="s">
        <v>96</v>
      </c>
      <c r="D90" s="69" t="s">
        <v>97</v>
      </c>
      <c r="E90" s="36">
        <v>8.5</v>
      </c>
      <c r="F90" s="37"/>
      <c r="G90" s="215"/>
      <c r="H90" s="35">
        <f t="shared" si="6"/>
        <v>8.5</v>
      </c>
    </row>
    <row r="91" spans="1:8" x14ac:dyDescent="0.25">
      <c r="A91" s="15"/>
      <c r="B91" s="47" t="s">
        <v>198</v>
      </c>
      <c r="C91" s="47" t="s">
        <v>199</v>
      </c>
      <c r="D91" s="47" t="s">
        <v>200</v>
      </c>
      <c r="E91" s="36"/>
      <c r="F91" s="37">
        <v>8.5</v>
      </c>
      <c r="G91" s="215"/>
      <c r="H91" s="35">
        <f t="shared" si="6"/>
        <v>8.5</v>
      </c>
    </row>
    <row r="92" spans="1:8" x14ac:dyDescent="0.25">
      <c r="A92" s="15"/>
      <c r="B92" s="45"/>
      <c r="C92" s="45"/>
      <c r="D92" s="66"/>
      <c r="E92" s="37"/>
      <c r="F92" s="37"/>
      <c r="G92" s="37"/>
      <c r="H92" s="35">
        <f t="shared" si="6"/>
        <v>0</v>
      </c>
    </row>
  </sheetData>
  <sortState xmlns:xlrd2="http://schemas.microsoft.com/office/spreadsheetml/2017/richdata2" ref="B64:H77">
    <sortCondition descending="1" ref="H64:H7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B8D6-40A4-41BF-8620-228C16ACBB2E}">
  <dimension ref="A1:J95"/>
  <sheetViews>
    <sheetView tabSelected="1" topLeftCell="A73" workbookViewId="0">
      <selection activeCell="C93" sqref="C93"/>
    </sheetView>
  </sheetViews>
  <sheetFormatPr defaultColWidth="17.28515625" defaultRowHeight="15" x14ac:dyDescent="0.25"/>
  <cols>
    <col min="1" max="1" width="4.140625" style="429" customWidth="1"/>
    <col min="2" max="2" width="23.140625" style="429" customWidth="1"/>
    <col min="3" max="3" width="25.140625" style="429" customWidth="1"/>
    <col min="4" max="4" width="16.85546875" style="429" customWidth="1"/>
    <col min="5" max="5" width="13" style="429" customWidth="1"/>
    <col min="6" max="8" width="13.28515625" style="429" customWidth="1"/>
    <col min="9" max="9" width="14" style="429" customWidth="1"/>
    <col min="10" max="16384" width="17.28515625" style="429"/>
  </cols>
  <sheetData>
    <row r="1" spans="1:10" s="320" customFormat="1" ht="18.75" customHeight="1" x14ac:dyDescent="0.3">
      <c r="A1" s="305"/>
      <c r="B1" s="306" t="s">
        <v>121</v>
      </c>
      <c r="C1" s="306"/>
      <c r="D1" s="321"/>
      <c r="E1" s="322"/>
      <c r="F1" s="321"/>
      <c r="G1" s="321"/>
      <c r="H1" s="321"/>
      <c r="I1" s="323"/>
    </row>
    <row r="2" spans="1:10" ht="15" customHeight="1" x14ac:dyDescent="0.25">
      <c r="A2" s="308"/>
      <c r="B2" s="428" t="s">
        <v>122</v>
      </c>
      <c r="C2" s="428"/>
      <c r="D2" s="307"/>
      <c r="E2" s="369"/>
      <c r="F2" s="307"/>
      <c r="G2" s="307"/>
      <c r="H2" s="307"/>
      <c r="I2" s="308"/>
    </row>
    <row r="3" spans="1:10" ht="15" customHeight="1" x14ac:dyDescent="0.25">
      <c r="A3" s="308"/>
      <c r="B3" s="307" t="s">
        <v>123</v>
      </c>
      <c r="C3" s="307"/>
      <c r="D3" s="307"/>
      <c r="E3" s="369"/>
      <c r="F3" s="307"/>
      <c r="G3" s="307"/>
      <c r="H3" s="307"/>
      <c r="I3" s="308"/>
    </row>
    <row r="4" spans="1:10" ht="15" customHeight="1" x14ac:dyDescent="0.25">
      <c r="A4" s="310"/>
      <c r="B4" s="311" t="s">
        <v>223</v>
      </c>
      <c r="C4" s="311"/>
      <c r="D4" s="307"/>
      <c r="E4" s="287"/>
      <c r="F4" s="307"/>
      <c r="G4" s="307"/>
      <c r="H4" s="307"/>
      <c r="I4" s="308"/>
    </row>
    <row r="5" spans="1:10" ht="15" customHeight="1" x14ac:dyDescent="0.25">
      <c r="A5" s="310"/>
      <c r="B5" s="307"/>
      <c r="C5" s="307"/>
      <c r="D5" s="307"/>
      <c r="E5" s="287" t="s">
        <v>109</v>
      </c>
      <c r="F5" s="77" t="s">
        <v>2</v>
      </c>
      <c r="G5" s="77" t="s">
        <v>646</v>
      </c>
      <c r="H5" s="77" t="s">
        <v>115</v>
      </c>
      <c r="I5" s="308"/>
    </row>
    <row r="6" spans="1:10" ht="15" customHeight="1" x14ac:dyDescent="0.25">
      <c r="A6" s="310"/>
      <c r="B6" s="307"/>
      <c r="C6" s="307"/>
      <c r="D6" s="307"/>
      <c r="E6" s="312" t="s">
        <v>457</v>
      </c>
      <c r="F6" s="312" t="s">
        <v>136</v>
      </c>
      <c r="G6" s="312" t="s">
        <v>648</v>
      </c>
      <c r="H6" s="312" t="s">
        <v>221</v>
      </c>
      <c r="I6" s="308"/>
    </row>
    <row r="7" spans="1:10" ht="15" customHeight="1" x14ac:dyDescent="0.25">
      <c r="A7" s="310"/>
      <c r="B7" s="313" t="s">
        <v>4</v>
      </c>
      <c r="C7" s="314" t="s">
        <v>5</v>
      </c>
      <c r="D7" s="421" t="s">
        <v>6</v>
      </c>
      <c r="E7" s="315"/>
      <c r="F7" s="422"/>
      <c r="G7" s="422"/>
      <c r="H7" s="422"/>
      <c r="I7" s="423" t="s">
        <v>7</v>
      </c>
    </row>
    <row r="8" spans="1:10" ht="15" customHeight="1" x14ac:dyDescent="0.25">
      <c r="A8" s="308">
        <v>1</v>
      </c>
      <c r="B8" s="155" t="s">
        <v>166</v>
      </c>
      <c r="C8" s="155" t="s">
        <v>520</v>
      </c>
      <c r="D8" s="199" t="s">
        <v>602</v>
      </c>
      <c r="E8" s="229">
        <v>25</v>
      </c>
      <c r="F8" s="230">
        <v>25</v>
      </c>
      <c r="G8" s="182" t="s">
        <v>569</v>
      </c>
      <c r="H8" s="298">
        <v>25</v>
      </c>
      <c r="I8" s="424">
        <f t="shared" ref="I8:I26" si="0">SUM(E8:H8)</f>
        <v>75</v>
      </c>
    </row>
    <row r="9" spans="1:10" ht="15" customHeight="1" x14ac:dyDescent="0.25">
      <c r="A9" s="308">
        <v>2</v>
      </c>
      <c r="B9" s="155" t="s">
        <v>52</v>
      </c>
      <c r="C9" s="155" t="s">
        <v>592</v>
      </c>
      <c r="D9" s="155" t="s">
        <v>16</v>
      </c>
      <c r="E9" s="162"/>
      <c r="F9" s="295">
        <v>19</v>
      </c>
      <c r="G9" s="228">
        <v>19</v>
      </c>
      <c r="H9" s="301">
        <v>22</v>
      </c>
      <c r="I9" s="424">
        <f t="shared" si="0"/>
        <v>60</v>
      </c>
    </row>
    <row r="10" spans="1:10" ht="15" customHeight="1" x14ac:dyDescent="0.25">
      <c r="A10" s="308">
        <v>3</v>
      </c>
      <c r="B10" s="155" t="s">
        <v>24</v>
      </c>
      <c r="C10" s="155" t="s">
        <v>25</v>
      </c>
      <c r="D10" s="199" t="s">
        <v>244</v>
      </c>
      <c r="E10" s="162">
        <v>9</v>
      </c>
      <c r="F10" s="295"/>
      <c r="G10" s="228">
        <v>19</v>
      </c>
      <c r="H10" s="299">
        <v>19</v>
      </c>
      <c r="I10" s="330">
        <f t="shared" si="0"/>
        <v>47</v>
      </c>
    </row>
    <row r="11" spans="1:10" ht="15" customHeight="1" x14ac:dyDescent="0.25">
      <c r="A11" s="308"/>
      <c r="B11" s="155" t="s">
        <v>169</v>
      </c>
      <c r="C11" s="155" t="s">
        <v>521</v>
      </c>
      <c r="D11" s="199" t="s">
        <v>522</v>
      </c>
      <c r="E11" s="162">
        <v>22</v>
      </c>
      <c r="F11" s="295"/>
      <c r="G11" s="228">
        <v>19</v>
      </c>
      <c r="H11" s="279"/>
      <c r="I11" s="330">
        <f t="shared" si="0"/>
        <v>41</v>
      </c>
    </row>
    <row r="12" spans="1:10" ht="15" customHeight="1" x14ac:dyDescent="0.25">
      <c r="A12" s="308"/>
      <c r="B12" s="155" t="s">
        <v>10</v>
      </c>
      <c r="C12" s="155" t="s">
        <v>591</v>
      </c>
      <c r="D12" s="199" t="s">
        <v>11</v>
      </c>
      <c r="E12" s="162"/>
      <c r="F12" s="234">
        <v>22</v>
      </c>
      <c r="G12" s="164"/>
      <c r="H12" s="162">
        <v>13</v>
      </c>
      <c r="I12" s="330">
        <f t="shared" si="0"/>
        <v>35</v>
      </c>
    </row>
    <row r="13" spans="1:10" ht="15" customHeight="1" x14ac:dyDescent="0.25">
      <c r="A13" s="308"/>
      <c r="B13" s="155" t="s">
        <v>525</v>
      </c>
      <c r="C13" s="155" t="s">
        <v>526</v>
      </c>
      <c r="D13" s="199" t="s">
        <v>452</v>
      </c>
      <c r="E13" s="162">
        <v>13</v>
      </c>
      <c r="F13" s="295"/>
      <c r="G13" s="228"/>
      <c r="H13" s="279">
        <v>17</v>
      </c>
      <c r="I13" s="330">
        <f t="shared" si="0"/>
        <v>30</v>
      </c>
      <c r="J13" s="369"/>
    </row>
    <row r="14" spans="1:10" ht="15" customHeight="1" x14ac:dyDescent="0.25">
      <c r="A14" s="308"/>
      <c r="B14" s="155" t="s">
        <v>305</v>
      </c>
      <c r="C14" s="155" t="s">
        <v>524</v>
      </c>
      <c r="D14" s="199" t="s">
        <v>337</v>
      </c>
      <c r="E14" s="162">
        <v>15</v>
      </c>
      <c r="F14" s="234">
        <v>13</v>
      </c>
      <c r="G14" s="164"/>
      <c r="H14" s="162"/>
      <c r="I14" s="330">
        <f t="shared" si="0"/>
        <v>28</v>
      </c>
    </row>
    <row r="15" spans="1:10" ht="15" customHeight="1" x14ac:dyDescent="0.25">
      <c r="A15" s="308"/>
      <c r="B15" s="155" t="s">
        <v>523</v>
      </c>
      <c r="C15" s="155" t="s">
        <v>693</v>
      </c>
      <c r="D15" s="199" t="s">
        <v>185</v>
      </c>
      <c r="E15" s="162">
        <v>17</v>
      </c>
      <c r="F15" s="295"/>
      <c r="G15" s="228"/>
      <c r="H15" s="279">
        <v>10</v>
      </c>
      <c r="I15" s="330">
        <f t="shared" si="0"/>
        <v>27</v>
      </c>
    </row>
    <row r="16" spans="1:10" ht="15" customHeight="1" x14ac:dyDescent="0.25">
      <c r="A16" s="308"/>
      <c r="B16" s="155" t="s">
        <v>23</v>
      </c>
      <c r="C16" s="155" t="s">
        <v>29</v>
      </c>
      <c r="D16" s="302" t="s">
        <v>42</v>
      </c>
      <c r="E16" s="232">
        <v>19</v>
      </c>
      <c r="F16" s="296"/>
      <c r="G16" s="228"/>
      <c r="H16" s="300"/>
      <c r="I16" s="425">
        <f t="shared" si="0"/>
        <v>19</v>
      </c>
    </row>
    <row r="17" spans="1:10" ht="15" customHeight="1" x14ac:dyDescent="0.25">
      <c r="A17" s="308"/>
      <c r="B17" s="155" t="s">
        <v>527</v>
      </c>
      <c r="C17" s="155" t="s">
        <v>528</v>
      </c>
      <c r="D17" s="199" t="s">
        <v>452</v>
      </c>
      <c r="E17" s="164">
        <v>10</v>
      </c>
      <c r="F17" s="297">
        <v>7</v>
      </c>
      <c r="G17" s="228"/>
      <c r="H17" s="301"/>
      <c r="I17" s="334">
        <f t="shared" si="0"/>
        <v>17</v>
      </c>
      <c r="J17" s="369"/>
    </row>
    <row r="18" spans="1:10" ht="15" customHeight="1" x14ac:dyDescent="0.25">
      <c r="A18" s="308"/>
      <c r="B18" s="155" t="s">
        <v>593</v>
      </c>
      <c r="C18" s="155" t="s">
        <v>594</v>
      </c>
      <c r="D18" s="233" t="s">
        <v>333</v>
      </c>
      <c r="E18" s="164"/>
      <c r="F18" s="297">
        <v>17</v>
      </c>
      <c r="G18" s="228"/>
      <c r="H18" s="301"/>
      <c r="I18" s="334">
        <f t="shared" si="0"/>
        <v>17</v>
      </c>
    </row>
    <row r="19" spans="1:10" ht="15" customHeight="1" x14ac:dyDescent="0.25">
      <c r="A19" s="308"/>
      <c r="B19" s="155" t="s">
        <v>286</v>
      </c>
      <c r="C19" s="155" t="s">
        <v>595</v>
      </c>
      <c r="D19" s="199" t="s">
        <v>333</v>
      </c>
      <c r="E19" s="164"/>
      <c r="F19" s="297">
        <v>15</v>
      </c>
      <c r="G19" s="228"/>
      <c r="H19" s="301"/>
      <c r="I19" s="334">
        <f t="shared" si="0"/>
        <v>15</v>
      </c>
    </row>
    <row r="20" spans="1:10" ht="15" customHeight="1" x14ac:dyDescent="0.25">
      <c r="A20" s="308"/>
      <c r="B20" s="155" t="s">
        <v>8</v>
      </c>
      <c r="C20" s="155" t="s">
        <v>172</v>
      </c>
      <c r="D20" s="199" t="s">
        <v>15</v>
      </c>
      <c r="E20" s="164"/>
      <c r="F20" s="297"/>
      <c r="G20" s="228"/>
      <c r="H20" s="301">
        <v>15</v>
      </c>
      <c r="I20" s="334">
        <f t="shared" si="0"/>
        <v>15</v>
      </c>
    </row>
    <row r="21" spans="1:10" ht="15" customHeight="1" x14ac:dyDescent="0.25">
      <c r="A21" s="308"/>
      <c r="B21" s="155" t="s">
        <v>596</v>
      </c>
      <c r="C21" s="155" t="s">
        <v>597</v>
      </c>
      <c r="D21" s="199" t="s">
        <v>369</v>
      </c>
      <c r="E21" s="164"/>
      <c r="F21" s="297">
        <v>10</v>
      </c>
      <c r="G21" s="228"/>
      <c r="H21" s="301"/>
      <c r="I21" s="334">
        <f t="shared" si="0"/>
        <v>10</v>
      </c>
    </row>
    <row r="22" spans="1:10" ht="15" customHeight="1" x14ac:dyDescent="0.25">
      <c r="A22" s="308"/>
      <c r="B22" s="155" t="s">
        <v>598</v>
      </c>
      <c r="C22" s="155" t="s">
        <v>599</v>
      </c>
      <c r="D22" s="199" t="s">
        <v>16</v>
      </c>
      <c r="E22" s="164"/>
      <c r="F22" s="297">
        <v>9</v>
      </c>
      <c r="G22" s="228"/>
      <c r="H22" s="301"/>
      <c r="I22" s="334">
        <f t="shared" si="0"/>
        <v>9</v>
      </c>
    </row>
    <row r="23" spans="1:10" ht="15" customHeight="1" x14ac:dyDescent="0.25">
      <c r="B23" s="155" t="s">
        <v>694</v>
      </c>
      <c r="C23" s="155" t="s">
        <v>695</v>
      </c>
      <c r="D23" s="199" t="s">
        <v>700</v>
      </c>
      <c r="E23" s="164"/>
      <c r="F23" s="228"/>
      <c r="G23" s="228"/>
      <c r="H23" s="228">
        <v>9</v>
      </c>
      <c r="I23" s="334">
        <f t="shared" si="0"/>
        <v>9</v>
      </c>
    </row>
    <row r="24" spans="1:10" ht="15.75" customHeight="1" x14ac:dyDescent="0.25">
      <c r="A24" s="308"/>
      <c r="B24" s="155" t="s">
        <v>600</v>
      </c>
      <c r="C24" s="155" t="s">
        <v>601</v>
      </c>
      <c r="D24" s="199" t="s">
        <v>26</v>
      </c>
      <c r="E24" s="164"/>
      <c r="F24" s="228">
        <v>8</v>
      </c>
      <c r="G24" s="228"/>
      <c r="H24" s="228"/>
      <c r="I24" s="334">
        <f t="shared" si="0"/>
        <v>8</v>
      </c>
    </row>
    <row r="25" spans="1:10" ht="15" customHeight="1" x14ac:dyDescent="0.25">
      <c r="B25" s="155" t="s">
        <v>696</v>
      </c>
      <c r="C25" s="155" t="s">
        <v>697</v>
      </c>
      <c r="D25" s="199" t="s">
        <v>701</v>
      </c>
      <c r="E25" s="164"/>
      <c r="F25" s="228"/>
      <c r="G25" s="228"/>
      <c r="H25" s="228">
        <v>8</v>
      </c>
      <c r="I25" s="334">
        <f t="shared" si="0"/>
        <v>8</v>
      </c>
    </row>
    <row r="26" spans="1:10" ht="15" customHeight="1" x14ac:dyDescent="0.25">
      <c r="B26" s="155" t="s">
        <v>698</v>
      </c>
      <c r="C26" s="155" t="s">
        <v>699</v>
      </c>
      <c r="D26" s="199" t="s">
        <v>702</v>
      </c>
      <c r="E26" s="164"/>
      <c r="F26" s="228"/>
      <c r="G26" s="228"/>
      <c r="H26" s="228">
        <v>7</v>
      </c>
      <c r="I26" s="334">
        <f t="shared" si="0"/>
        <v>7</v>
      </c>
    </row>
    <row r="29" spans="1:10" s="320" customFormat="1" ht="15.75" customHeight="1" x14ac:dyDescent="0.3">
      <c r="A29" s="323"/>
      <c r="B29" s="306" t="s">
        <v>124</v>
      </c>
      <c r="D29" s="321"/>
      <c r="E29" s="322"/>
      <c r="F29" s="321"/>
      <c r="G29" s="321"/>
      <c r="H29" s="321"/>
      <c r="I29" s="323"/>
    </row>
    <row r="30" spans="1:10" ht="15.75" customHeight="1" x14ac:dyDescent="0.25">
      <c r="A30" s="308"/>
      <c r="B30" s="434" t="s">
        <v>122</v>
      </c>
      <c r="C30" s="435"/>
      <c r="D30" s="307"/>
      <c r="E30" s="307"/>
      <c r="F30" s="307"/>
      <c r="G30" s="307"/>
      <c r="H30" s="307"/>
      <c r="I30" s="308"/>
    </row>
    <row r="31" spans="1:10" ht="15.75" customHeight="1" x14ac:dyDescent="0.25">
      <c r="A31" s="308"/>
      <c r="B31" s="307" t="s">
        <v>123</v>
      </c>
      <c r="C31" s="307"/>
      <c r="D31" s="307"/>
      <c r="E31" s="307"/>
      <c r="F31" s="307"/>
      <c r="G31" s="307"/>
      <c r="H31" s="307"/>
      <c r="I31" s="308"/>
    </row>
    <row r="32" spans="1:10" ht="15.75" customHeight="1" x14ac:dyDescent="0.25">
      <c r="A32" s="310"/>
      <c r="B32" s="311" t="s">
        <v>223</v>
      </c>
      <c r="C32" s="311"/>
      <c r="D32" s="307"/>
      <c r="E32" s="287"/>
      <c r="F32" s="307"/>
      <c r="G32" s="307"/>
      <c r="H32" s="369"/>
      <c r="I32" s="308"/>
    </row>
    <row r="33" spans="1:9" x14ac:dyDescent="0.25">
      <c r="A33" s="310"/>
      <c r="B33" s="307"/>
      <c r="C33" s="307"/>
      <c r="D33" s="307"/>
      <c r="E33" s="287" t="s">
        <v>109</v>
      </c>
      <c r="F33" s="77" t="s">
        <v>2</v>
      </c>
      <c r="G33" s="77" t="s">
        <v>646</v>
      </c>
      <c r="H33" s="77" t="s">
        <v>115</v>
      </c>
      <c r="I33" s="308"/>
    </row>
    <row r="34" spans="1:9" x14ac:dyDescent="0.25">
      <c r="A34" s="310"/>
      <c r="B34" s="307"/>
      <c r="C34" s="307"/>
      <c r="D34" s="307"/>
      <c r="E34" s="312" t="s">
        <v>457</v>
      </c>
      <c r="F34" s="312" t="s">
        <v>136</v>
      </c>
      <c r="G34" s="312" t="s">
        <v>649</v>
      </c>
      <c r="H34" s="312" t="s">
        <v>221</v>
      </c>
    </row>
    <row r="35" spans="1:9" x14ac:dyDescent="0.25">
      <c r="A35" s="310"/>
      <c r="B35" s="313" t="s">
        <v>4</v>
      </c>
      <c r="C35" s="314" t="s">
        <v>5</v>
      </c>
      <c r="D35" s="314" t="s">
        <v>6</v>
      </c>
      <c r="E35" s="315"/>
      <c r="F35" s="316"/>
      <c r="G35" s="316"/>
      <c r="H35" s="316"/>
      <c r="I35" s="325" t="s">
        <v>7</v>
      </c>
    </row>
    <row r="36" spans="1:9" x14ac:dyDescent="0.25">
      <c r="A36" s="308">
        <v>1</v>
      </c>
      <c r="B36" s="155" t="s">
        <v>68</v>
      </c>
      <c r="C36" s="155" t="s">
        <v>69</v>
      </c>
      <c r="D36" s="202" t="s">
        <v>460</v>
      </c>
      <c r="E36" s="164">
        <v>25</v>
      </c>
      <c r="F36" s="297">
        <v>25</v>
      </c>
      <c r="G36" s="228"/>
      <c r="H36" s="279">
        <v>22</v>
      </c>
      <c r="I36" s="329">
        <f t="shared" ref="I36:I52" si="1">SUM(E36:H36)</f>
        <v>72</v>
      </c>
    </row>
    <row r="37" spans="1:9" x14ac:dyDescent="0.25">
      <c r="A37" s="308">
        <v>2</v>
      </c>
      <c r="B37" s="155" t="s">
        <v>458</v>
      </c>
      <c r="C37" s="155" t="s">
        <v>459</v>
      </c>
      <c r="D37" s="202" t="s">
        <v>185</v>
      </c>
      <c r="E37" s="164">
        <v>22</v>
      </c>
      <c r="F37" s="297">
        <v>17</v>
      </c>
      <c r="G37" s="228"/>
      <c r="H37" s="279">
        <v>17</v>
      </c>
      <c r="I37" s="330">
        <f t="shared" si="1"/>
        <v>56</v>
      </c>
    </row>
    <row r="38" spans="1:9" x14ac:dyDescent="0.25">
      <c r="A38" s="308">
        <v>3</v>
      </c>
      <c r="B38" s="155" t="s">
        <v>67</v>
      </c>
      <c r="C38" s="155" t="s">
        <v>44</v>
      </c>
      <c r="D38" s="202" t="s">
        <v>42</v>
      </c>
      <c r="E38" s="164">
        <v>19</v>
      </c>
      <c r="F38" s="297">
        <v>19</v>
      </c>
      <c r="G38" s="228"/>
      <c r="H38" s="279">
        <v>13</v>
      </c>
      <c r="I38" s="330">
        <f t="shared" si="1"/>
        <v>51</v>
      </c>
    </row>
    <row r="39" spans="1:9" x14ac:dyDescent="0.25">
      <c r="A39" s="308"/>
      <c r="B39" s="156" t="s">
        <v>28</v>
      </c>
      <c r="C39" s="156" t="s">
        <v>38</v>
      </c>
      <c r="D39" s="131" t="s">
        <v>30</v>
      </c>
      <c r="E39" s="167"/>
      <c r="F39" s="304"/>
      <c r="G39" s="235">
        <v>19</v>
      </c>
      <c r="H39" s="326">
        <v>25</v>
      </c>
      <c r="I39" s="330">
        <f t="shared" si="1"/>
        <v>44</v>
      </c>
    </row>
    <row r="40" spans="1:9" x14ac:dyDescent="0.25">
      <c r="A40" s="308"/>
      <c r="B40" s="155" t="s">
        <v>186</v>
      </c>
      <c r="C40" s="155" t="s">
        <v>187</v>
      </c>
      <c r="D40" s="199" t="s">
        <v>30</v>
      </c>
      <c r="E40" s="164">
        <v>17</v>
      </c>
      <c r="F40" s="297">
        <v>10</v>
      </c>
      <c r="G40" s="228"/>
      <c r="H40" s="279">
        <v>15</v>
      </c>
      <c r="I40" s="330">
        <f t="shared" si="1"/>
        <v>42</v>
      </c>
    </row>
    <row r="41" spans="1:9" x14ac:dyDescent="0.25">
      <c r="A41" s="308"/>
      <c r="B41" s="156" t="s">
        <v>659</v>
      </c>
      <c r="C41" s="156" t="s">
        <v>656</v>
      </c>
      <c r="D41" s="131" t="s">
        <v>274</v>
      </c>
      <c r="E41" s="167"/>
      <c r="F41" s="304"/>
      <c r="G41" s="235">
        <v>19</v>
      </c>
      <c r="H41" s="326">
        <v>19</v>
      </c>
      <c r="I41" s="330">
        <f t="shared" si="1"/>
        <v>38</v>
      </c>
    </row>
    <row r="42" spans="1:9" x14ac:dyDescent="0.25">
      <c r="A42" s="308"/>
      <c r="B42" s="155" t="s">
        <v>183</v>
      </c>
      <c r="C42" s="156" t="s">
        <v>184</v>
      </c>
      <c r="D42" s="131" t="s">
        <v>185</v>
      </c>
      <c r="E42" s="167"/>
      <c r="F42" s="304">
        <v>22</v>
      </c>
      <c r="G42" s="235"/>
      <c r="H42" s="326">
        <v>10</v>
      </c>
      <c r="I42" s="330">
        <f t="shared" si="1"/>
        <v>32</v>
      </c>
    </row>
    <row r="43" spans="1:9" x14ac:dyDescent="0.25">
      <c r="A43" s="308"/>
      <c r="B43" s="168" t="s">
        <v>71</v>
      </c>
      <c r="C43" s="168" t="s">
        <v>72</v>
      </c>
      <c r="D43" s="168" t="s">
        <v>22</v>
      </c>
      <c r="E43" s="164">
        <v>13</v>
      </c>
      <c r="F43" s="303">
        <v>13</v>
      </c>
      <c r="G43" s="164"/>
      <c r="H43" s="162"/>
      <c r="I43" s="330">
        <f t="shared" si="1"/>
        <v>26</v>
      </c>
    </row>
    <row r="44" spans="1:9" x14ac:dyDescent="0.25">
      <c r="A44" s="308"/>
      <c r="B44" s="155" t="s">
        <v>73</v>
      </c>
      <c r="C44" s="155" t="s">
        <v>74</v>
      </c>
      <c r="D44" s="202" t="s">
        <v>456</v>
      </c>
      <c r="E44" s="164">
        <v>15</v>
      </c>
      <c r="F44" s="297">
        <v>9</v>
      </c>
      <c r="G44" s="228"/>
      <c r="H44" s="279"/>
      <c r="I44" s="331">
        <f t="shared" si="1"/>
        <v>24</v>
      </c>
    </row>
    <row r="45" spans="1:9" x14ac:dyDescent="0.25">
      <c r="A45" s="308"/>
      <c r="B45" s="155" t="s">
        <v>461</v>
      </c>
      <c r="C45" s="155" t="s">
        <v>462</v>
      </c>
      <c r="D45" s="199" t="s">
        <v>447</v>
      </c>
      <c r="E45" s="164">
        <v>10</v>
      </c>
      <c r="F45" s="297">
        <v>8</v>
      </c>
      <c r="G45" s="228"/>
      <c r="H45" s="279"/>
      <c r="I45" s="330">
        <f t="shared" si="1"/>
        <v>18</v>
      </c>
    </row>
    <row r="46" spans="1:9" x14ac:dyDescent="0.25">
      <c r="A46" s="308"/>
      <c r="B46" s="155" t="s">
        <v>78</v>
      </c>
      <c r="C46" s="155" t="s">
        <v>79</v>
      </c>
      <c r="D46" s="131" t="s">
        <v>80</v>
      </c>
      <c r="E46" s="167"/>
      <c r="F46" s="304">
        <v>15</v>
      </c>
      <c r="G46" s="235"/>
      <c r="H46" s="326"/>
      <c r="I46" s="330">
        <f t="shared" si="1"/>
        <v>15</v>
      </c>
    </row>
    <row r="47" spans="1:9" x14ac:dyDescent="0.25">
      <c r="A47" s="308"/>
      <c r="B47" s="327" t="s">
        <v>39</v>
      </c>
      <c r="C47" s="327" t="s">
        <v>40</v>
      </c>
      <c r="D47" s="332" t="s">
        <v>19</v>
      </c>
      <c r="E47" s="333"/>
      <c r="F47" s="328"/>
      <c r="G47" s="235">
        <v>15</v>
      </c>
      <c r="H47" s="326"/>
      <c r="I47" s="330">
        <f t="shared" si="1"/>
        <v>15</v>
      </c>
    </row>
    <row r="48" spans="1:9" x14ac:dyDescent="0.25">
      <c r="A48" s="308"/>
      <c r="B48" s="156" t="s">
        <v>657</v>
      </c>
      <c r="C48" s="156" t="s">
        <v>658</v>
      </c>
      <c r="D48" s="131" t="s">
        <v>542</v>
      </c>
      <c r="E48" s="169"/>
      <c r="F48" s="235"/>
      <c r="G48" s="235">
        <v>15</v>
      </c>
      <c r="H48" s="235"/>
      <c r="I48" s="334">
        <f t="shared" si="1"/>
        <v>15</v>
      </c>
    </row>
    <row r="49" spans="1:9" x14ac:dyDescent="0.25">
      <c r="A49" s="308"/>
      <c r="B49" s="155" t="s">
        <v>463</v>
      </c>
      <c r="C49" s="155" t="s">
        <v>464</v>
      </c>
      <c r="D49" s="202" t="s">
        <v>19</v>
      </c>
      <c r="E49" s="162">
        <v>9</v>
      </c>
      <c r="F49" s="228"/>
      <c r="G49" s="228"/>
      <c r="H49" s="228"/>
      <c r="I49" s="335">
        <f t="shared" si="1"/>
        <v>9</v>
      </c>
    </row>
    <row r="50" spans="1:9" x14ac:dyDescent="0.25">
      <c r="A50" s="308"/>
      <c r="B50" s="156" t="s">
        <v>689</v>
      </c>
      <c r="C50" s="156" t="s">
        <v>690</v>
      </c>
      <c r="D50" s="131" t="s">
        <v>185</v>
      </c>
      <c r="E50" s="169"/>
      <c r="F50" s="235"/>
      <c r="G50" s="235"/>
      <c r="H50" s="235">
        <v>9</v>
      </c>
      <c r="I50" s="334">
        <f t="shared" si="1"/>
        <v>9</v>
      </c>
    </row>
    <row r="51" spans="1:9" x14ac:dyDescent="0.25">
      <c r="A51" s="308"/>
      <c r="B51" s="156" t="s">
        <v>75</v>
      </c>
      <c r="C51" s="156" t="s">
        <v>76</v>
      </c>
      <c r="D51" s="131" t="s">
        <v>77</v>
      </c>
      <c r="E51" s="169"/>
      <c r="F51" s="235"/>
      <c r="G51" s="235"/>
      <c r="H51" s="235">
        <v>8</v>
      </c>
      <c r="I51" s="334">
        <f t="shared" si="1"/>
        <v>8</v>
      </c>
    </row>
    <row r="52" spans="1:9" x14ac:dyDescent="0.25">
      <c r="A52" s="308"/>
      <c r="B52" s="156" t="s">
        <v>691</v>
      </c>
      <c r="C52" s="156" t="s">
        <v>692</v>
      </c>
      <c r="D52" s="131" t="s">
        <v>11</v>
      </c>
      <c r="E52" s="169"/>
      <c r="F52" s="235"/>
      <c r="G52" s="235"/>
      <c r="H52" s="235">
        <v>7</v>
      </c>
      <c r="I52" s="334">
        <f t="shared" si="1"/>
        <v>7</v>
      </c>
    </row>
    <row r="55" spans="1:9" s="320" customFormat="1" ht="18.75" x14ac:dyDescent="0.3">
      <c r="A55" s="305"/>
      <c r="B55" s="306" t="s">
        <v>125</v>
      </c>
      <c r="D55" s="321"/>
      <c r="F55" s="322"/>
      <c r="G55" s="322"/>
      <c r="H55" s="322"/>
      <c r="I55" s="323"/>
    </row>
    <row r="56" spans="1:9" x14ac:dyDescent="0.25">
      <c r="A56" s="308"/>
      <c r="B56" s="434" t="s">
        <v>122</v>
      </c>
      <c r="C56" s="435"/>
      <c r="D56" s="307"/>
      <c r="E56" s="307"/>
      <c r="F56" s="307"/>
      <c r="G56" s="307"/>
      <c r="H56" s="307"/>
      <c r="I56" s="308"/>
    </row>
    <row r="57" spans="1:9" x14ac:dyDescent="0.25">
      <c r="A57" s="308"/>
      <c r="B57" s="307" t="s">
        <v>123</v>
      </c>
      <c r="C57" s="307"/>
      <c r="D57" s="307"/>
      <c r="E57" s="307"/>
      <c r="F57" s="307"/>
      <c r="G57" s="307"/>
      <c r="H57" s="307"/>
      <c r="I57" s="308"/>
    </row>
    <row r="58" spans="1:9" x14ac:dyDescent="0.25">
      <c r="A58" s="310"/>
      <c r="B58" s="311" t="s">
        <v>223</v>
      </c>
      <c r="C58" s="311"/>
      <c r="D58" s="307"/>
      <c r="I58" s="308"/>
    </row>
    <row r="59" spans="1:9" x14ac:dyDescent="0.25">
      <c r="A59" s="310"/>
      <c r="B59" s="307"/>
      <c r="C59" s="307"/>
      <c r="D59" s="307"/>
      <c r="E59" s="310" t="s">
        <v>400</v>
      </c>
      <c r="F59" s="310"/>
      <c r="G59" s="310"/>
      <c r="H59" s="307"/>
      <c r="I59" s="308"/>
    </row>
    <row r="60" spans="1:9" x14ac:dyDescent="0.25">
      <c r="A60" s="310"/>
      <c r="B60" s="307"/>
      <c r="C60" s="307"/>
      <c r="D60" s="307"/>
      <c r="E60" s="287" t="s">
        <v>109</v>
      </c>
      <c r="F60" s="77" t="s">
        <v>2</v>
      </c>
      <c r="G60" s="77" t="s">
        <v>646</v>
      </c>
      <c r="H60" s="77" t="s">
        <v>115</v>
      </c>
      <c r="I60" s="308"/>
    </row>
    <row r="61" spans="1:9" x14ac:dyDescent="0.25">
      <c r="A61" s="310"/>
      <c r="B61" s="307"/>
      <c r="C61" s="307"/>
      <c r="D61" s="307"/>
      <c r="E61" s="312" t="s">
        <v>457</v>
      </c>
      <c r="F61" s="312" t="s">
        <v>136</v>
      </c>
      <c r="G61" s="312" t="s">
        <v>647</v>
      </c>
      <c r="H61" s="312" t="s">
        <v>221</v>
      </c>
      <c r="I61" s="308"/>
    </row>
    <row r="62" spans="1:9" x14ac:dyDescent="0.25">
      <c r="A62" s="310"/>
      <c r="B62" s="313" t="s">
        <v>4</v>
      </c>
      <c r="C62" s="314" t="s">
        <v>5</v>
      </c>
      <c r="D62" s="314" t="s">
        <v>6</v>
      </c>
      <c r="E62" s="315"/>
      <c r="F62" s="316"/>
      <c r="G62" s="316"/>
      <c r="H62" s="316"/>
      <c r="I62" s="316" t="s">
        <v>7</v>
      </c>
    </row>
    <row r="63" spans="1:9" x14ac:dyDescent="0.25">
      <c r="A63" s="308">
        <v>1</v>
      </c>
      <c r="B63" s="156" t="s">
        <v>650</v>
      </c>
      <c r="C63" s="156" t="s">
        <v>651</v>
      </c>
      <c r="D63" s="238" t="s">
        <v>42</v>
      </c>
      <c r="E63" s="169"/>
      <c r="F63" s="157"/>
      <c r="G63" s="157">
        <v>25</v>
      </c>
      <c r="H63" s="157">
        <v>25</v>
      </c>
      <c r="I63" s="318">
        <f t="shared" ref="I63:I76" si="2">SUM(E63:H63)</f>
        <v>50</v>
      </c>
    </row>
    <row r="64" spans="1:9" x14ac:dyDescent="0.25">
      <c r="A64" s="308">
        <v>2</v>
      </c>
      <c r="B64" s="155" t="s">
        <v>603</v>
      </c>
      <c r="C64" s="155" t="s">
        <v>604</v>
      </c>
      <c r="D64" s="236" t="s">
        <v>605</v>
      </c>
      <c r="E64" s="162"/>
      <c r="F64" s="158">
        <v>25</v>
      </c>
      <c r="G64" s="158"/>
      <c r="H64" s="158">
        <v>19</v>
      </c>
      <c r="I64" s="318">
        <f t="shared" si="2"/>
        <v>44</v>
      </c>
    </row>
    <row r="65" spans="1:9" x14ac:dyDescent="0.25">
      <c r="A65" s="308">
        <v>3</v>
      </c>
      <c r="B65" s="156" t="s">
        <v>206</v>
      </c>
      <c r="C65" s="156" t="s">
        <v>201</v>
      </c>
      <c r="D65" s="238" t="s">
        <v>185</v>
      </c>
      <c r="E65" s="169"/>
      <c r="F65" s="157"/>
      <c r="G65" s="157">
        <v>19</v>
      </c>
      <c r="H65" s="157">
        <v>22</v>
      </c>
      <c r="I65" s="318">
        <f t="shared" si="2"/>
        <v>41</v>
      </c>
    </row>
    <row r="66" spans="1:9" x14ac:dyDescent="0.25">
      <c r="A66" s="308"/>
      <c r="B66" s="155" t="s">
        <v>202</v>
      </c>
      <c r="C66" s="155" t="s">
        <v>203</v>
      </c>
      <c r="D66" s="237" t="s">
        <v>185</v>
      </c>
      <c r="E66" s="169"/>
      <c r="F66" s="157">
        <v>22</v>
      </c>
      <c r="G66" s="157"/>
      <c r="H66" s="157">
        <v>15</v>
      </c>
      <c r="I66" s="318">
        <f t="shared" si="2"/>
        <v>37</v>
      </c>
    </row>
    <row r="67" spans="1:9" x14ac:dyDescent="0.25">
      <c r="A67" s="308"/>
      <c r="B67" s="156" t="s">
        <v>653</v>
      </c>
      <c r="C67" s="156" t="s">
        <v>654</v>
      </c>
      <c r="D67" s="238" t="s">
        <v>313</v>
      </c>
      <c r="E67" s="169"/>
      <c r="F67" s="157"/>
      <c r="G67" s="157">
        <v>19</v>
      </c>
      <c r="H67" s="157">
        <v>17</v>
      </c>
      <c r="I67" s="318">
        <f t="shared" si="2"/>
        <v>36</v>
      </c>
    </row>
    <row r="68" spans="1:9" x14ac:dyDescent="0.25">
      <c r="A68" s="308"/>
      <c r="B68" s="156" t="s">
        <v>652</v>
      </c>
      <c r="C68" s="156" t="s">
        <v>655</v>
      </c>
      <c r="D68" s="324" t="s">
        <v>42</v>
      </c>
      <c r="E68" s="157"/>
      <c r="F68" s="157"/>
      <c r="G68" s="157">
        <v>19</v>
      </c>
      <c r="H68" s="157">
        <v>13</v>
      </c>
      <c r="I68" s="318">
        <f t="shared" si="2"/>
        <v>32</v>
      </c>
    </row>
    <row r="69" spans="1:9" x14ac:dyDescent="0.25">
      <c r="A69" s="294"/>
      <c r="B69" s="155" t="s">
        <v>35</v>
      </c>
      <c r="C69" s="155" t="s">
        <v>610</v>
      </c>
      <c r="D69" s="426" t="s">
        <v>37</v>
      </c>
      <c r="E69" s="157"/>
      <c r="F69" s="157">
        <v>13</v>
      </c>
      <c r="G69" s="157"/>
      <c r="H69" s="157">
        <v>8</v>
      </c>
      <c r="I69" s="318">
        <f t="shared" si="2"/>
        <v>21</v>
      </c>
    </row>
    <row r="70" spans="1:9" x14ac:dyDescent="0.25">
      <c r="A70" s="308"/>
      <c r="B70" s="155" t="s">
        <v>212</v>
      </c>
      <c r="C70" s="155" t="s">
        <v>606</v>
      </c>
      <c r="D70" s="237" t="s">
        <v>42</v>
      </c>
      <c r="E70" s="169"/>
      <c r="F70" s="157">
        <v>19</v>
      </c>
      <c r="G70" s="157"/>
      <c r="H70" s="157"/>
      <c r="I70" s="318">
        <f t="shared" si="2"/>
        <v>19</v>
      </c>
    </row>
    <row r="71" spans="1:9" x14ac:dyDescent="0.25">
      <c r="A71" s="308"/>
      <c r="B71" s="155" t="s">
        <v>204</v>
      </c>
      <c r="C71" s="155" t="s">
        <v>607</v>
      </c>
      <c r="D71" s="160" t="s">
        <v>216</v>
      </c>
      <c r="E71" s="169"/>
      <c r="F71" s="157">
        <v>17</v>
      </c>
      <c r="G71" s="157"/>
      <c r="H71" s="157"/>
      <c r="I71" s="318">
        <f t="shared" si="2"/>
        <v>17</v>
      </c>
    </row>
    <row r="72" spans="1:9" x14ac:dyDescent="0.25">
      <c r="A72" s="294"/>
      <c r="B72" s="155" t="s">
        <v>84</v>
      </c>
      <c r="C72" s="155" t="s">
        <v>611</v>
      </c>
      <c r="D72" s="160" t="s">
        <v>48</v>
      </c>
      <c r="E72" s="169"/>
      <c r="F72" s="157">
        <v>10</v>
      </c>
      <c r="G72" s="157"/>
      <c r="H72" s="157">
        <v>7</v>
      </c>
      <c r="I72" s="318">
        <f t="shared" si="2"/>
        <v>17</v>
      </c>
    </row>
    <row r="73" spans="1:9" x14ac:dyDescent="0.25">
      <c r="A73" s="308"/>
      <c r="B73" s="155" t="s">
        <v>608</v>
      </c>
      <c r="C73" s="155" t="s">
        <v>609</v>
      </c>
      <c r="D73" s="161" t="s">
        <v>185</v>
      </c>
      <c r="E73" s="169"/>
      <c r="F73" s="157">
        <v>15</v>
      </c>
      <c r="G73" s="157"/>
      <c r="H73" s="157"/>
      <c r="I73" s="318">
        <f t="shared" si="2"/>
        <v>15</v>
      </c>
    </row>
    <row r="74" spans="1:9" x14ac:dyDescent="0.25">
      <c r="A74" s="308"/>
      <c r="B74" s="160" t="s">
        <v>81</v>
      </c>
      <c r="C74" s="160" t="s">
        <v>82</v>
      </c>
      <c r="D74" s="160" t="s">
        <v>14</v>
      </c>
      <c r="E74" s="169"/>
      <c r="F74" s="157"/>
      <c r="G74" s="157"/>
      <c r="H74" s="157">
        <v>10</v>
      </c>
      <c r="I74" s="318">
        <f t="shared" si="2"/>
        <v>10</v>
      </c>
    </row>
    <row r="75" spans="1:9" x14ac:dyDescent="0.25">
      <c r="A75" s="308"/>
      <c r="B75" s="343" t="s">
        <v>608</v>
      </c>
      <c r="C75" s="358" t="s">
        <v>612</v>
      </c>
      <c r="D75" s="427" t="s">
        <v>185</v>
      </c>
      <c r="E75" s="157"/>
      <c r="F75" s="157">
        <v>9</v>
      </c>
      <c r="G75" s="157"/>
      <c r="H75" s="157"/>
      <c r="I75" s="318">
        <f t="shared" si="2"/>
        <v>9</v>
      </c>
    </row>
    <row r="76" spans="1:9" x14ac:dyDescent="0.25">
      <c r="A76" s="308"/>
      <c r="B76" s="185" t="s">
        <v>703</v>
      </c>
      <c r="C76" s="185" t="s">
        <v>704</v>
      </c>
      <c r="D76" s="185" t="s">
        <v>313</v>
      </c>
      <c r="E76" s="319"/>
      <c r="F76" s="319"/>
      <c r="G76" s="319"/>
      <c r="H76" s="319">
        <v>9</v>
      </c>
      <c r="I76" s="318">
        <f t="shared" si="2"/>
        <v>9</v>
      </c>
    </row>
    <row r="80" spans="1:9" s="320" customFormat="1" ht="18.75" x14ac:dyDescent="0.3">
      <c r="A80" s="432"/>
      <c r="B80" s="71" t="s">
        <v>127</v>
      </c>
      <c r="D80" s="433"/>
    </row>
    <row r="81" spans="1:4" x14ac:dyDescent="0.25">
      <c r="A81" s="70"/>
      <c r="B81" s="92" t="s">
        <v>224</v>
      </c>
      <c r="C81" s="72"/>
      <c r="D81" s="72"/>
    </row>
    <row r="82" spans="1:4" x14ac:dyDescent="0.25">
      <c r="A82" s="70"/>
      <c r="B82" s="431" t="s">
        <v>128</v>
      </c>
      <c r="C82" s="72"/>
      <c r="D82" s="72"/>
    </row>
    <row r="83" spans="1:4" x14ac:dyDescent="0.25">
      <c r="A83" s="70"/>
      <c r="B83" s="431"/>
      <c r="C83" s="72"/>
      <c r="D83" s="72"/>
    </row>
    <row r="84" spans="1:4" x14ac:dyDescent="0.25">
      <c r="A84" s="70"/>
      <c r="B84" s="72" t="s">
        <v>4</v>
      </c>
      <c r="C84" s="72" t="s">
        <v>5</v>
      </c>
      <c r="D84" s="72" t="s">
        <v>6</v>
      </c>
    </row>
    <row r="85" spans="1:4" x14ac:dyDescent="0.25">
      <c r="A85" s="70">
        <v>1</v>
      </c>
      <c r="B85" s="352" t="s">
        <v>52</v>
      </c>
      <c r="C85" s="352" t="s">
        <v>592</v>
      </c>
      <c r="D85" s="352" t="s">
        <v>16</v>
      </c>
    </row>
    <row r="86" spans="1:4" s="430" customFormat="1" x14ac:dyDescent="0.25">
      <c r="A86" s="70"/>
      <c r="B86" s="155" t="s">
        <v>68</v>
      </c>
      <c r="C86" s="155" t="s">
        <v>69</v>
      </c>
      <c r="D86" s="202" t="s">
        <v>460</v>
      </c>
    </row>
    <row r="87" spans="1:4" x14ac:dyDescent="0.25">
      <c r="A87" s="70"/>
      <c r="B87" s="155" t="s">
        <v>166</v>
      </c>
      <c r="C87" s="155" t="s">
        <v>520</v>
      </c>
      <c r="D87" s="199" t="s">
        <v>602</v>
      </c>
    </row>
    <row r="88" spans="1:4" x14ac:dyDescent="0.25">
      <c r="A88" s="70"/>
      <c r="B88" s="155" t="s">
        <v>24</v>
      </c>
      <c r="C88" s="155" t="s">
        <v>25</v>
      </c>
      <c r="D88" s="199" t="s">
        <v>244</v>
      </c>
    </row>
    <row r="89" spans="1:4" s="430" customFormat="1" x14ac:dyDescent="0.25">
      <c r="A89" s="70"/>
      <c r="B89" s="155" t="s">
        <v>67</v>
      </c>
      <c r="C89" s="155" t="s">
        <v>44</v>
      </c>
      <c r="D89" s="202" t="s">
        <v>42</v>
      </c>
    </row>
    <row r="90" spans="1:4" s="430" customFormat="1" x14ac:dyDescent="0.25">
      <c r="A90" s="70"/>
      <c r="B90" s="155" t="s">
        <v>458</v>
      </c>
      <c r="C90" s="155" t="s">
        <v>459</v>
      </c>
      <c r="D90" s="202" t="s">
        <v>185</v>
      </c>
    </row>
    <row r="91" spans="1:4" x14ac:dyDescent="0.25">
      <c r="A91" s="70"/>
      <c r="B91" s="155" t="s">
        <v>169</v>
      </c>
      <c r="C91" s="155" t="s">
        <v>521</v>
      </c>
      <c r="D91" s="199" t="s">
        <v>522</v>
      </c>
    </row>
    <row r="92" spans="1:4" x14ac:dyDescent="0.25">
      <c r="A92" s="70"/>
    </row>
    <row r="93" spans="1:4" x14ac:dyDescent="0.25">
      <c r="A93" s="70"/>
    </row>
    <row r="94" spans="1:4" x14ac:dyDescent="0.25">
      <c r="A94" s="70"/>
    </row>
    <row r="95" spans="1:4" x14ac:dyDescent="0.25">
      <c r="A95" s="70"/>
      <c r="B95" s="72"/>
      <c r="C95" s="72"/>
      <c r="D95" s="72"/>
    </row>
  </sheetData>
  <mergeCells count="2">
    <mergeCell ref="B30:C30"/>
    <mergeCell ref="B56:C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7FD5-1919-44C9-8FA2-0F016C69F5AE}">
  <dimension ref="A1:T43"/>
  <sheetViews>
    <sheetView workbookViewId="0">
      <selection activeCell="F37" sqref="F37"/>
    </sheetView>
  </sheetViews>
  <sheetFormatPr defaultColWidth="17.28515625" defaultRowHeight="15" x14ac:dyDescent="0.25"/>
  <cols>
    <col min="1" max="1" width="4.42578125" style="281" customWidth="1"/>
    <col min="2" max="2" width="24.85546875" style="336" customWidth="1"/>
    <col min="3" max="3" width="27" style="336" customWidth="1"/>
    <col min="4" max="4" width="13.7109375" style="336" customWidth="1"/>
    <col min="5" max="5" width="14.7109375" style="336" customWidth="1"/>
    <col min="6" max="6" width="11.85546875" style="336" bestFit="1" customWidth="1"/>
    <col min="7" max="8" width="13.28515625" style="336" bestFit="1" customWidth="1"/>
    <col min="9" max="9" width="13.28515625" style="336" customWidth="1"/>
    <col min="10" max="20" width="9.140625" style="336" customWidth="1"/>
    <col min="21" max="16384" width="17.28515625" style="336"/>
  </cols>
  <sheetData>
    <row r="1" spans="1:20" s="320" customFormat="1" ht="18.75" customHeight="1" x14ac:dyDescent="0.3">
      <c r="A1" s="323"/>
      <c r="B1" s="306" t="s">
        <v>134</v>
      </c>
      <c r="C1" s="321"/>
      <c r="D1" s="321"/>
      <c r="E1" s="323"/>
      <c r="F1" s="322"/>
      <c r="G1" s="322"/>
      <c r="H1" s="321"/>
      <c r="I1" s="393"/>
      <c r="J1" s="39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 customHeight="1" x14ac:dyDescent="0.25">
      <c r="A2" s="308"/>
      <c r="B2" s="317" t="s">
        <v>104</v>
      </c>
      <c r="C2" s="307"/>
      <c r="D2" s="307"/>
      <c r="E2" s="308"/>
      <c r="F2" s="307"/>
      <c r="G2" s="307"/>
      <c r="H2" s="307"/>
      <c r="I2" s="369"/>
      <c r="J2" s="370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ht="15" customHeight="1" x14ac:dyDescent="0.25">
      <c r="A3" s="308"/>
      <c r="B3" s="372"/>
      <c r="C3" s="307"/>
      <c r="D3" s="307"/>
      <c r="E3" s="308"/>
      <c r="J3" s="370"/>
      <c r="K3" s="307"/>
      <c r="L3" s="307"/>
      <c r="M3" s="307"/>
      <c r="N3" s="307"/>
      <c r="O3" s="307"/>
      <c r="P3" s="307"/>
      <c r="Q3" s="307"/>
      <c r="R3" s="307"/>
      <c r="S3" s="307"/>
      <c r="T3" s="307"/>
    </row>
    <row r="4" spans="1:20" ht="15" customHeight="1" x14ac:dyDescent="0.25">
      <c r="A4" s="308"/>
      <c r="B4" s="375" t="s">
        <v>129</v>
      </c>
      <c r="C4" s="307"/>
      <c r="D4" s="307"/>
      <c r="E4" s="308"/>
      <c r="J4" s="370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0" ht="15" customHeight="1" x14ac:dyDescent="0.25">
      <c r="A5" s="308"/>
      <c r="B5" s="375" t="s">
        <v>106</v>
      </c>
      <c r="C5" s="307"/>
      <c r="D5" s="307"/>
      <c r="E5" s="130"/>
      <c r="F5" s="310"/>
      <c r="G5" s="310"/>
      <c r="H5" s="310"/>
      <c r="I5" s="310"/>
      <c r="J5" s="370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5" customHeight="1" x14ac:dyDescent="0.25">
      <c r="A6" s="308"/>
      <c r="B6" s="307"/>
      <c r="C6" s="307"/>
      <c r="D6" s="307"/>
      <c r="E6" s="77" t="s">
        <v>120</v>
      </c>
      <c r="F6" s="99" t="s">
        <v>135</v>
      </c>
      <c r="G6" s="77" t="s">
        <v>109</v>
      </c>
      <c r="H6" s="287" t="s">
        <v>2</v>
      </c>
      <c r="I6" s="77" t="s">
        <v>115</v>
      </c>
      <c r="J6" s="370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1:20" ht="15" customHeight="1" x14ac:dyDescent="0.25">
      <c r="A7" s="308"/>
      <c r="B7" s="307"/>
      <c r="C7" s="307"/>
      <c r="D7" s="307"/>
      <c r="E7" s="77" t="s">
        <v>225</v>
      </c>
      <c r="F7" s="99" t="s">
        <v>126</v>
      </c>
      <c r="G7" s="77" t="s">
        <v>116</v>
      </c>
      <c r="H7" s="287" t="s">
        <v>136</v>
      </c>
      <c r="I7" s="77" t="s">
        <v>221</v>
      </c>
      <c r="J7" s="370"/>
      <c r="K7" s="307"/>
      <c r="L7" s="307"/>
      <c r="M7" s="307"/>
      <c r="N7" s="307"/>
      <c r="O7" s="307"/>
      <c r="P7" s="307"/>
      <c r="Q7" s="307"/>
      <c r="R7" s="307"/>
      <c r="S7" s="307"/>
      <c r="T7" s="307"/>
    </row>
    <row r="8" spans="1:20" ht="15" customHeight="1" x14ac:dyDescent="0.25">
      <c r="A8" s="77"/>
      <c r="B8" s="397" t="s">
        <v>4</v>
      </c>
      <c r="C8" s="397" t="s">
        <v>5</v>
      </c>
      <c r="D8" s="397" t="s">
        <v>6</v>
      </c>
      <c r="E8" s="398"/>
      <c r="F8" s="399"/>
      <c r="G8" s="400"/>
      <c r="H8" s="401"/>
      <c r="I8" s="402"/>
      <c r="J8" s="379" t="s">
        <v>7</v>
      </c>
      <c r="K8" s="307"/>
      <c r="L8" s="307"/>
      <c r="M8" s="307"/>
      <c r="N8" s="307"/>
      <c r="O8" s="307"/>
      <c r="P8" s="307"/>
      <c r="Q8" s="307"/>
      <c r="R8" s="307"/>
      <c r="S8" s="307"/>
      <c r="T8" s="307"/>
    </row>
    <row r="9" spans="1:20" ht="15" customHeight="1" x14ac:dyDescent="0.25">
      <c r="A9" s="308">
        <v>1</v>
      </c>
      <c r="B9" s="156" t="s">
        <v>401</v>
      </c>
      <c r="C9" s="156" t="s">
        <v>402</v>
      </c>
      <c r="D9" s="131" t="s">
        <v>447</v>
      </c>
      <c r="E9" s="248"/>
      <c r="F9" s="249">
        <v>25</v>
      </c>
      <c r="G9" s="250">
        <v>25</v>
      </c>
      <c r="H9" s="251"/>
      <c r="I9" s="252">
        <v>22</v>
      </c>
      <c r="J9" s="387">
        <f t="shared" ref="J9:J23" si="0">SUM(E9:I9)</f>
        <v>72</v>
      </c>
      <c r="K9" s="307"/>
      <c r="L9" s="307"/>
      <c r="M9" s="307"/>
      <c r="N9" s="380"/>
      <c r="O9" s="307"/>
      <c r="P9" s="307"/>
      <c r="Q9" s="307"/>
      <c r="R9" s="307"/>
      <c r="S9" s="307"/>
      <c r="T9" s="307"/>
    </row>
    <row r="10" spans="1:20" ht="15" customHeight="1" x14ac:dyDescent="0.25">
      <c r="A10" s="308">
        <v>2</v>
      </c>
      <c r="B10" s="156" t="s">
        <v>395</v>
      </c>
      <c r="C10" s="156" t="s">
        <v>406</v>
      </c>
      <c r="D10" s="131" t="s">
        <v>244</v>
      </c>
      <c r="E10" s="248"/>
      <c r="F10" s="252">
        <v>19</v>
      </c>
      <c r="G10" s="253">
        <v>22</v>
      </c>
      <c r="H10" s="252">
        <v>25</v>
      </c>
      <c r="I10" s="252"/>
      <c r="J10" s="387">
        <f t="shared" si="0"/>
        <v>66</v>
      </c>
      <c r="K10" s="307"/>
      <c r="L10" s="307"/>
      <c r="M10" s="307"/>
      <c r="N10" s="380"/>
      <c r="O10" s="307"/>
      <c r="P10" s="307"/>
      <c r="Q10" s="307"/>
      <c r="R10" s="307"/>
      <c r="S10" s="307"/>
      <c r="T10" s="307"/>
    </row>
    <row r="11" spans="1:20" ht="15" customHeight="1" x14ac:dyDescent="0.25">
      <c r="A11" s="308">
        <v>3</v>
      </c>
      <c r="B11" s="155" t="s">
        <v>226</v>
      </c>
      <c r="C11" s="155" t="s">
        <v>227</v>
      </c>
      <c r="D11" s="131" t="s">
        <v>228</v>
      </c>
      <c r="E11" s="248">
        <v>25</v>
      </c>
      <c r="F11" s="252"/>
      <c r="G11" s="254">
        <v>19</v>
      </c>
      <c r="H11" s="252">
        <v>19</v>
      </c>
      <c r="I11" s="252"/>
      <c r="J11" s="387">
        <f t="shared" si="0"/>
        <v>63</v>
      </c>
      <c r="K11" s="307"/>
      <c r="L11" s="307"/>
      <c r="M11" s="307"/>
      <c r="N11" s="380"/>
      <c r="O11" s="307"/>
      <c r="P11" s="307"/>
      <c r="Q11" s="307"/>
      <c r="R11" s="307"/>
      <c r="S11" s="307"/>
      <c r="T11" s="307"/>
    </row>
    <row r="12" spans="1:20" ht="15" customHeight="1" x14ac:dyDescent="0.25">
      <c r="A12" s="308">
        <v>4</v>
      </c>
      <c r="B12" s="155" t="s">
        <v>232</v>
      </c>
      <c r="C12" s="155" t="s">
        <v>233</v>
      </c>
      <c r="D12" s="131" t="s">
        <v>91</v>
      </c>
      <c r="E12" s="248">
        <v>19</v>
      </c>
      <c r="F12" s="252">
        <v>15</v>
      </c>
      <c r="G12" s="254"/>
      <c r="H12" s="252">
        <v>17</v>
      </c>
      <c r="I12" s="252"/>
      <c r="J12" s="387">
        <f t="shared" si="0"/>
        <v>51</v>
      </c>
      <c r="K12" s="307"/>
      <c r="L12" s="307"/>
      <c r="M12" s="307"/>
      <c r="N12" s="380"/>
      <c r="O12" s="307"/>
      <c r="P12" s="307"/>
      <c r="Q12" s="307"/>
      <c r="R12" s="307"/>
      <c r="S12" s="307"/>
      <c r="T12" s="307"/>
    </row>
    <row r="13" spans="1:20" ht="15" customHeight="1" x14ac:dyDescent="0.25">
      <c r="A13" s="308">
        <v>5</v>
      </c>
      <c r="B13" s="160" t="s">
        <v>198</v>
      </c>
      <c r="C13" s="160" t="s">
        <v>417</v>
      </c>
      <c r="D13" s="209" t="s">
        <v>200</v>
      </c>
      <c r="E13" s="408"/>
      <c r="F13" s="417" t="s">
        <v>572</v>
      </c>
      <c r="G13" s="254">
        <v>17</v>
      </c>
      <c r="H13" s="255">
        <v>15</v>
      </c>
      <c r="I13" s="255">
        <v>17</v>
      </c>
      <c r="J13" s="387">
        <f t="shared" si="0"/>
        <v>49</v>
      </c>
      <c r="K13" s="307"/>
      <c r="L13" s="307"/>
      <c r="M13" s="307"/>
      <c r="N13" s="380"/>
      <c r="O13" s="307"/>
      <c r="P13" s="307"/>
      <c r="Q13" s="307"/>
      <c r="R13" s="307"/>
      <c r="S13" s="307"/>
      <c r="T13" s="307"/>
    </row>
    <row r="14" spans="1:20" ht="15" customHeight="1" x14ac:dyDescent="0.25">
      <c r="A14" s="308"/>
      <c r="B14" s="155" t="s">
        <v>229</v>
      </c>
      <c r="C14" s="155" t="s">
        <v>230</v>
      </c>
      <c r="D14" s="131" t="s">
        <v>231</v>
      </c>
      <c r="E14" s="248">
        <v>22</v>
      </c>
      <c r="F14" s="252"/>
      <c r="G14" s="254"/>
      <c r="H14" s="252">
        <v>22</v>
      </c>
      <c r="I14" s="252"/>
      <c r="J14" s="387">
        <f t="shared" si="0"/>
        <v>44</v>
      </c>
      <c r="K14" s="307"/>
      <c r="L14" s="307"/>
      <c r="M14" s="307"/>
      <c r="N14" s="380"/>
      <c r="O14" s="307"/>
      <c r="P14" s="307"/>
      <c r="Q14" s="307"/>
      <c r="R14" s="307"/>
      <c r="S14" s="307"/>
      <c r="T14" s="307"/>
    </row>
    <row r="15" spans="1:20" ht="15" customHeight="1" x14ac:dyDescent="0.25">
      <c r="A15" s="308"/>
      <c r="B15" s="160" t="s">
        <v>433</v>
      </c>
      <c r="C15" s="160" t="s">
        <v>489</v>
      </c>
      <c r="D15" s="160" t="s">
        <v>388</v>
      </c>
      <c r="E15" s="248"/>
      <c r="F15" s="252"/>
      <c r="G15" s="254">
        <v>13</v>
      </c>
      <c r="H15" s="252"/>
      <c r="I15" s="252">
        <v>19</v>
      </c>
      <c r="J15" s="387">
        <f t="shared" si="0"/>
        <v>32</v>
      </c>
      <c r="K15" s="307"/>
      <c r="L15" s="307"/>
      <c r="M15" s="307"/>
      <c r="N15" s="380"/>
      <c r="O15" s="307"/>
      <c r="P15" s="307"/>
      <c r="Q15" s="307"/>
      <c r="R15" s="307"/>
      <c r="S15" s="307"/>
      <c r="T15" s="307"/>
    </row>
    <row r="16" spans="1:20" ht="15" customHeight="1" x14ac:dyDescent="0.25">
      <c r="A16" s="308"/>
      <c r="B16" s="155" t="s">
        <v>234</v>
      </c>
      <c r="C16" s="155" t="s">
        <v>235</v>
      </c>
      <c r="D16" s="132" t="s">
        <v>236</v>
      </c>
      <c r="E16" s="169">
        <v>17</v>
      </c>
      <c r="F16" s="157"/>
      <c r="G16" s="158"/>
      <c r="H16" s="157">
        <v>13</v>
      </c>
      <c r="I16" s="157"/>
      <c r="J16" s="387">
        <f t="shared" si="0"/>
        <v>30</v>
      </c>
      <c r="K16" s="307"/>
      <c r="L16" s="307"/>
      <c r="M16" s="307"/>
      <c r="N16" s="380"/>
      <c r="O16" s="307"/>
      <c r="P16" s="307"/>
      <c r="Q16" s="307"/>
      <c r="R16" s="307"/>
      <c r="S16" s="307"/>
      <c r="T16" s="307"/>
    </row>
    <row r="17" spans="1:20" ht="15" customHeight="1" x14ac:dyDescent="0.25">
      <c r="A17" s="308"/>
      <c r="B17" s="160" t="s">
        <v>411</v>
      </c>
      <c r="C17" s="160" t="s">
        <v>412</v>
      </c>
      <c r="D17" s="208" t="s">
        <v>185</v>
      </c>
      <c r="E17" s="248"/>
      <c r="F17" s="252">
        <v>10</v>
      </c>
      <c r="G17" s="254">
        <v>15</v>
      </c>
      <c r="H17" s="252"/>
      <c r="I17" s="252"/>
      <c r="J17" s="387">
        <f t="shared" si="0"/>
        <v>25</v>
      </c>
      <c r="K17" s="307"/>
      <c r="L17" s="307"/>
      <c r="M17" s="307"/>
      <c r="N17" s="380"/>
      <c r="O17" s="307"/>
      <c r="P17" s="307"/>
      <c r="Q17" s="307"/>
      <c r="R17" s="307"/>
      <c r="S17" s="307"/>
      <c r="T17" s="307"/>
    </row>
    <row r="18" spans="1:20" ht="15" customHeight="1" x14ac:dyDescent="0.25">
      <c r="A18" s="308"/>
      <c r="B18" s="160" t="s">
        <v>389</v>
      </c>
      <c r="C18" s="160" t="s">
        <v>685</v>
      </c>
      <c r="D18" s="209" t="s">
        <v>408</v>
      </c>
      <c r="E18" s="408"/>
      <c r="F18" s="255"/>
      <c r="G18" s="255"/>
      <c r="H18" s="255"/>
      <c r="I18" s="255">
        <v>25</v>
      </c>
      <c r="J18" s="387">
        <f t="shared" si="0"/>
        <v>25</v>
      </c>
      <c r="K18" s="307"/>
      <c r="L18" s="307"/>
      <c r="M18" s="307"/>
      <c r="N18" s="380"/>
      <c r="O18" s="307"/>
      <c r="P18" s="307"/>
      <c r="Q18" s="307"/>
      <c r="R18" s="307"/>
      <c r="S18" s="307"/>
      <c r="T18" s="307"/>
    </row>
    <row r="19" spans="1:20" ht="15" customHeight="1" x14ac:dyDescent="0.25">
      <c r="A19" s="308"/>
      <c r="B19" s="179" t="s">
        <v>409</v>
      </c>
      <c r="C19" s="179" t="s">
        <v>410</v>
      </c>
      <c r="D19" s="180" t="s">
        <v>216</v>
      </c>
      <c r="E19" s="252"/>
      <c r="F19" s="252">
        <v>13</v>
      </c>
      <c r="G19" s="254"/>
      <c r="H19" s="252">
        <v>10</v>
      </c>
      <c r="I19" s="252"/>
      <c r="J19" s="387">
        <f t="shared" si="0"/>
        <v>23</v>
      </c>
      <c r="K19" s="307"/>
      <c r="L19" s="307"/>
      <c r="M19" s="307"/>
      <c r="N19" s="380"/>
      <c r="O19" s="307"/>
      <c r="P19" s="307"/>
      <c r="Q19" s="307"/>
      <c r="R19" s="307"/>
      <c r="S19" s="307"/>
      <c r="T19" s="307"/>
    </row>
    <row r="20" spans="1:20" ht="15" customHeight="1" x14ac:dyDescent="0.25">
      <c r="A20" s="308"/>
      <c r="B20" s="187" t="s">
        <v>403</v>
      </c>
      <c r="C20" s="187" t="s">
        <v>404</v>
      </c>
      <c r="D20" s="151" t="s">
        <v>405</v>
      </c>
      <c r="E20" s="252"/>
      <c r="F20" s="252">
        <v>22</v>
      </c>
      <c r="G20" s="254"/>
      <c r="H20" s="252"/>
      <c r="I20" s="252"/>
      <c r="J20" s="387">
        <f t="shared" si="0"/>
        <v>22</v>
      </c>
      <c r="K20" s="307"/>
      <c r="L20" s="307"/>
      <c r="M20" s="307"/>
      <c r="N20" s="380"/>
      <c r="O20" s="307"/>
      <c r="P20" s="307"/>
      <c r="Q20" s="307"/>
      <c r="R20" s="307"/>
      <c r="S20" s="307"/>
      <c r="T20" s="307"/>
    </row>
    <row r="21" spans="1:20" ht="15" customHeight="1" x14ac:dyDescent="0.25">
      <c r="A21" s="308"/>
      <c r="B21" s="187" t="s">
        <v>389</v>
      </c>
      <c r="C21" s="187" t="s">
        <v>407</v>
      </c>
      <c r="D21" s="151" t="s">
        <v>408</v>
      </c>
      <c r="E21" s="252"/>
      <c r="F21" s="252">
        <v>17</v>
      </c>
      <c r="G21" s="254"/>
      <c r="H21" s="252"/>
      <c r="I21" s="252"/>
      <c r="J21" s="387">
        <f t="shared" si="0"/>
        <v>17</v>
      </c>
      <c r="K21" s="307"/>
      <c r="L21" s="307"/>
      <c r="M21" s="307"/>
      <c r="N21" s="380"/>
      <c r="O21" s="307"/>
      <c r="P21" s="307"/>
      <c r="Q21" s="307"/>
      <c r="R21" s="307"/>
      <c r="S21" s="307"/>
      <c r="T21" s="307"/>
    </row>
    <row r="22" spans="1:20" ht="15" customHeight="1" x14ac:dyDescent="0.25">
      <c r="A22" s="308"/>
      <c r="B22" s="185" t="s">
        <v>413</v>
      </c>
      <c r="C22" s="185" t="s">
        <v>414</v>
      </c>
      <c r="D22" s="185" t="s">
        <v>415</v>
      </c>
      <c r="E22" s="252"/>
      <c r="F22" s="252">
        <v>9</v>
      </c>
      <c r="G22" s="254">
        <v>7</v>
      </c>
      <c r="H22" s="252"/>
      <c r="I22" s="252"/>
      <c r="J22" s="387">
        <f t="shared" si="0"/>
        <v>16</v>
      </c>
      <c r="K22" s="307"/>
      <c r="L22" s="307"/>
      <c r="M22" s="307"/>
      <c r="N22" s="380"/>
      <c r="O22" s="307"/>
      <c r="P22" s="307"/>
      <c r="Q22" s="307"/>
      <c r="R22" s="307"/>
      <c r="S22" s="307"/>
      <c r="T22" s="307"/>
    </row>
    <row r="23" spans="1:20" ht="15" customHeight="1" x14ac:dyDescent="0.25">
      <c r="A23" s="308"/>
      <c r="B23" s="200" t="s">
        <v>237</v>
      </c>
      <c r="C23" s="200" t="s">
        <v>238</v>
      </c>
      <c r="D23" s="152" t="s">
        <v>91</v>
      </c>
      <c r="E23" s="252">
        <v>15</v>
      </c>
      <c r="F23" s="252"/>
      <c r="G23" s="254"/>
      <c r="H23" s="252"/>
      <c r="I23" s="252"/>
      <c r="J23" s="387">
        <f t="shared" si="0"/>
        <v>15</v>
      </c>
      <c r="K23" s="307"/>
      <c r="L23" s="307"/>
      <c r="M23" s="307"/>
      <c r="N23" s="380"/>
      <c r="O23" s="307"/>
      <c r="P23" s="307"/>
      <c r="Q23" s="307"/>
      <c r="R23" s="307"/>
      <c r="S23" s="307"/>
      <c r="T23" s="307"/>
    </row>
    <row r="24" spans="1:20" ht="15" customHeight="1" x14ac:dyDescent="0.25">
      <c r="A24" s="308"/>
      <c r="B24" s="185" t="s">
        <v>686</v>
      </c>
      <c r="C24" s="185" t="s">
        <v>687</v>
      </c>
      <c r="D24" s="207" t="s">
        <v>532</v>
      </c>
      <c r="E24" s="255"/>
      <c r="F24" s="255"/>
      <c r="G24" s="255"/>
      <c r="H24" s="255"/>
      <c r="I24" s="255">
        <v>15</v>
      </c>
      <c r="J24" s="387">
        <f>SUM(I24)</f>
        <v>15</v>
      </c>
      <c r="K24" s="307"/>
      <c r="L24" s="307"/>
      <c r="M24" s="307"/>
      <c r="N24" s="380"/>
      <c r="O24" s="307"/>
      <c r="P24" s="307"/>
      <c r="Q24" s="307"/>
      <c r="R24" s="307"/>
      <c r="S24" s="307"/>
      <c r="T24" s="307"/>
    </row>
    <row r="25" spans="1:20" ht="15" customHeight="1" x14ac:dyDescent="0.25">
      <c r="A25" s="308"/>
      <c r="B25" s="200" t="s">
        <v>239</v>
      </c>
      <c r="C25" s="200" t="s">
        <v>240</v>
      </c>
      <c r="D25" s="151" t="s">
        <v>241</v>
      </c>
      <c r="E25" s="252">
        <v>13</v>
      </c>
      <c r="F25" s="252"/>
      <c r="G25" s="254"/>
      <c r="H25" s="252"/>
      <c r="I25" s="252"/>
      <c r="J25" s="387">
        <f>SUM(E25:I25)</f>
        <v>13</v>
      </c>
      <c r="K25" s="307"/>
      <c r="L25" s="307"/>
      <c r="M25" s="307"/>
      <c r="N25" s="380"/>
      <c r="O25" s="307"/>
      <c r="P25" s="307"/>
      <c r="Q25" s="307"/>
      <c r="R25" s="307"/>
      <c r="S25" s="307"/>
      <c r="T25" s="307"/>
    </row>
    <row r="26" spans="1:20" ht="15" customHeight="1" x14ac:dyDescent="0.25">
      <c r="A26" s="308"/>
      <c r="B26" s="185" t="s">
        <v>435</v>
      </c>
      <c r="C26" s="185" t="s">
        <v>688</v>
      </c>
      <c r="D26" s="207" t="s">
        <v>19</v>
      </c>
      <c r="E26" s="419"/>
      <c r="F26" s="419"/>
      <c r="G26" s="419"/>
      <c r="H26" s="419"/>
      <c r="I26" s="255">
        <v>13</v>
      </c>
      <c r="J26" s="387">
        <f>SUM(I26)</f>
        <v>13</v>
      </c>
      <c r="K26" s="307"/>
      <c r="L26" s="307"/>
      <c r="M26" s="307"/>
      <c r="N26" s="380"/>
      <c r="O26" s="307"/>
      <c r="P26" s="307"/>
      <c r="Q26" s="307"/>
      <c r="R26" s="307"/>
      <c r="S26" s="307"/>
      <c r="T26" s="307"/>
    </row>
    <row r="27" spans="1:20" ht="15" customHeight="1" x14ac:dyDescent="0.25">
      <c r="A27" s="308"/>
      <c r="B27" s="200" t="s">
        <v>242</v>
      </c>
      <c r="C27" s="200" t="s">
        <v>243</v>
      </c>
      <c r="D27" s="152" t="s">
        <v>244</v>
      </c>
      <c r="E27" s="252">
        <v>10</v>
      </c>
      <c r="F27" s="252"/>
      <c r="G27" s="254"/>
      <c r="H27" s="252"/>
      <c r="I27" s="252"/>
      <c r="J27" s="387">
        <f>SUM(E27:I27)</f>
        <v>10</v>
      </c>
      <c r="K27" s="307"/>
      <c r="L27" s="307"/>
      <c r="M27" s="307"/>
      <c r="N27" s="380"/>
      <c r="O27" s="307"/>
      <c r="P27" s="307"/>
      <c r="Q27" s="307"/>
      <c r="R27" s="307"/>
      <c r="S27" s="307"/>
      <c r="T27" s="307"/>
    </row>
    <row r="28" spans="1:20" ht="15" customHeight="1" x14ac:dyDescent="0.25">
      <c r="A28" s="308"/>
      <c r="B28" s="210" t="s">
        <v>490</v>
      </c>
      <c r="C28" s="210" t="s">
        <v>491</v>
      </c>
      <c r="D28" s="418" t="s">
        <v>70</v>
      </c>
      <c r="E28" s="256"/>
      <c r="F28" s="256"/>
      <c r="G28" s="257">
        <v>10</v>
      </c>
      <c r="H28" s="256"/>
      <c r="I28" s="256"/>
      <c r="J28" s="409">
        <f>SUM(E28:I28)</f>
        <v>10</v>
      </c>
      <c r="K28" s="307"/>
      <c r="L28" s="307"/>
      <c r="M28" s="307"/>
      <c r="N28" s="380"/>
      <c r="O28" s="307"/>
      <c r="P28" s="307"/>
      <c r="Q28" s="307"/>
      <c r="R28" s="307"/>
      <c r="S28" s="307"/>
      <c r="T28" s="307"/>
    </row>
    <row r="29" spans="1:20" ht="15" customHeight="1" x14ac:dyDescent="0.25">
      <c r="A29" s="308"/>
      <c r="B29" s="160" t="s">
        <v>378</v>
      </c>
      <c r="C29" s="160" t="s">
        <v>492</v>
      </c>
      <c r="D29" s="209" t="s">
        <v>388</v>
      </c>
      <c r="E29" s="410"/>
      <c r="F29" s="410"/>
      <c r="G29" s="250">
        <v>9</v>
      </c>
      <c r="H29" s="410"/>
      <c r="I29" s="410"/>
      <c r="J29" s="411">
        <f>SUM(E29:I29)</f>
        <v>9</v>
      </c>
      <c r="K29" s="307"/>
      <c r="L29" s="307"/>
      <c r="M29" s="307"/>
      <c r="N29" s="307"/>
      <c r="O29" s="307"/>
      <c r="P29" s="307"/>
      <c r="Q29" s="307"/>
      <c r="R29" s="307"/>
      <c r="S29" s="307"/>
      <c r="T29" s="307"/>
    </row>
    <row r="30" spans="1:20" ht="15" customHeight="1" x14ac:dyDescent="0.25">
      <c r="A30" s="308"/>
      <c r="B30" s="160" t="s">
        <v>416</v>
      </c>
      <c r="C30" s="160" t="s">
        <v>343</v>
      </c>
      <c r="D30" s="161" t="s">
        <v>216</v>
      </c>
      <c r="E30" s="420"/>
      <c r="F30" s="420">
        <v>8</v>
      </c>
      <c r="G30" s="250"/>
      <c r="H30" s="420"/>
      <c r="I30" s="420"/>
      <c r="J30" s="411">
        <f>SUM(E30:I30)</f>
        <v>8</v>
      </c>
      <c r="K30" s="307"/>
      <c r="L30" s="307"/>
      <c r="M30" s="307"/>
      <c r="N30" s="307"/>
      <c r="O30" s="307"/>
      <c r="P30" s="307"/>
      <c r="Q30" s="307"/>
      <c r="R30" s="307"/>
      <c r="S30" s="307"/>
      <c r="T30" s="307"/>
    </row>
    <row r="31" spans="1:20" ht="15" customHeight="1" x14ac:dyDescent="0.25">
      <c r="A31" s="308"/>
      <c r="B31" s="160" t="s">
        <v>493</v>
      </c>
      <c r="C31" s="160" t="s">
        <v>494</v>
      </c>
      <c r="D31" s="160" t="s">
        <v>63</v>
      </c>
      <c r="E31" s="420"/>
      <c r="F31" s="420"/>
      <c r="G31" s="250">
        <v>8</v>
      </c>
      <c r="H31" s="420"/>
      <c r="I31" s="420"/>
      <c r="J31" s="411">
        <f>SUM(E31:I31)</f>
        <v>8</v>
      </c>
      <c r="K31" s="307"/>
      <c r="L31" s="307"/>
      <c r="M31" s="307"/>
      <c r="N31" s="307"/>
      <c r="O31" s="307"/>
      <c r="P31" s="307"/>
      <c r="Q31" s="307"/>
      <c r="R31" s="307"/>
      <c r="S31" s="307"/>
      <c r="T31" s="307"/>
    </row>
    <row r="32" spans="1:20" s="403" customFormat="1" ht="15" customHeight="1" x14ac:dyDescent="0.25">
      <c r="A32" s="412"/>
      <c r="B32" s="413"/>
      <c r="C32" s="413"/>
      <c r="D32" s="414"/>
      <c r="E32" s="415"/>
      <c r="F32" s="415"/>
      <c r="G32" s="415"/>
      <c r="H32" s="415"/>
      <c r="I32" s="406"/>
      <c r="J32" s="407"/>
      <c r="K32" s="416"/>
      <c r="L32" s="416"/>
      <c r="M32" s="416"/>
      <c r="N32" s="416"/>
      <c r="O32" s="416"/>
      <c r="P32" s="416"/>
      <c r="Q32" s="416"/>
      <c r="R32" s="416"/>
      <c r="S32" s="416"/>
      <c r="T32" s="416"/>
    </row>
    <row r="33" spans="1:20" s="386" customFormat="1" ht="15" customHeight="1" x14ac:dyDescent="0.25">
      <c r="A33" s="373"/>
      <c r="D33" s="394"/>
      <c r="E33" s="381"/>
      <c r="F33" s="381"/>
      <c r="G33" s="381"/>
      <c r="H33" s="381"/>
      <c r="I33" s="395"/>
      <c r="J33" s="396"/>
      <c r="K33" s="371"/>
      <c r="L33" s="371"/>
      <c r="M33" s="371"/>
      <c r="N33" s="371"/>
      <c r="O33" s="371"/>
      <c r="P33" s="371"/>
      <c r="Q33" s="371"/>
      <c r="R33" s="371"/>
      <c r="S33" s="371"/>
      <c r="T33" s="371"/>
    </row>
    <row r="34" spans="1:20" s="320" customFormat="1" ht="18.75" customHeight="1" x14ac:dyDescent="0.3">
      <c r="A34" s="323"/>
      <c r="B34" s="306" t="s">
        <v>137</v>
      </c>
      <c r="C34" s="321"/>
      <c r="D34" s="321"/>
      <c r="E34" s="323"/>
      <c r="F34" s="323"/>
      <c r="G34" s="323"/>
      <c r="H34" s="323"/>
      <c r="I34" s="390"/>
      <c r="J34" s="391"/>
      <c r="K34" s="321"/>
      <c r="L34" s="321"/>
      <c r="M34" s="321"/>
      <c r="N34" s="321"/>
      <c r="O34" s="321"/>
      <c r="P34" s="321"/>
      <c r="Q34" s="321"/>
      <c r="R34" s="321"/>
      <c r="S34" s="321"/>
      <c r="T34" s="321"/>
    </row>
    <row r="35" spans="1:20" ht="15.75" customHeight="1" x14ac:dyDescent="0.25">
      <c r="A35" s="308"/>
      <c r="B35" s="307" t="s">
        <v>107</v>
      </c>
      <c r="C35" s="307"/>
      <c r="D35" s="307"/>
      <c r="E35" s="308"/>
      <c r="F35" s="308"/>
      <c r="G35" s="308"/>
      <c r="H35" s="308"/>
      <c r="I35" s="374"/>
      <c r="J35" s="370"/>
      <c r="K35" s="307"/>
      <c r="L35" s="307"/>
      <c r="M35" s="307"/>
      <c r="N35" s="307"/>
      <c r="O35" s="307"/>
      <c r="P35" s="307"/>
      <c r="Q35" s="307"/>
      <c r="R35" s="307"/>
      <c r="S35" s="307"/>
      <c r="T35" s="307"/>
    </row>
    <row r="36" spans="1:20" ht="15" customHeight="1" x14ac:dyDescent="0.25">
      <c r="A36" s="308"/>
      <c r="B36" s="382" t="s">
        <v>4</v>
      </c>
      <c r="C36" s="382" t="s">
        <v>5</v>
      </c>
      <c r="D36" s="383" t="s">
        <v>6</v>
      </c>
      <c r="E36" s="307"/>
      <c r="F36" s="308"/>
      <c r="G36" s="308"/>
      <c r="H36" s="308"/>
      <c r="I36" s="374"/>
      <c r="J36" s="370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0" ht="15" customHeight="1" x14ac:dyDescent="0.25">
      <c r="A37" s="374" t="s">
        <v>130</v>
      </c>
      <c r="B37" s="352" t="s">
        <v>401</v>
      </c>
      <c r="C37" s="352" t="s">
        <v>402</v>
      </c>
      <c r="D37" s="353" t="s">
        <v>447</v>
      </c>
      <c r="E37" s="307"/>
      <c r="F37" s="308"/>
      <c r="G37" s="308"/>
      <c r="H37" s="308"/>
      <c r="I37" s="374"/>
      <c r="J37" s="370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0" ht="15" customHeight="1" x14ac:dyDescent="0.25">
      <c r="A38" s="308" t="s">
        <v>131</v>
      </c>
      <c r="B38" s="160" t="s">
        <v>198</v>
      </c>
      <c r="C38" s="160" t="s">
        <v>417</v>
      </c>
      <c r="D38" s="209" t="s">
        <v>200</v>
      </c>
      <c r="E38" s="307"/>
      <c r="F38" s="308"/>
      <c r="G38" s="308"/>
      <c r="H38" s="308"/>
      <c r="I38" s="374"/>
      <c r="J38" s="370"/>
      <c r="K38" s="307"/>
      <c r="L38" s="307"/>
      <c r="M38" s="307"/>
      <c r="N38" s="307"/>
      <c r="O38" s="307"/>
      <c r="P38" s="307"/>
      <c r="Q38" s="307"/>
      <c r="R38" s="307"/>
      <c r="S38" s="307"/>
      <c r="T38" s="307"/>
    </row>
    <row r="39" spans="1:20" ht="15" customHeight="1" x14ac:dyDescent="0.25">
      <c r="A39" s="308" t="s">
        <v>132</v>
      </c>
      <c r="B39" s="155" t="s">
        <v>232</v>
      </c>
      <c r="C39" s="155" t="s">
        <v>233</v>
      </c>
      <c r="D39" s="131" t="s">
        <v>91</v>
      </c>
      <c r="E39" s="307"/>
      <c r="F39" s="308"/>
      <c r="G39" s="308"/>
      <c r="H39" s="308"/>
      <c r="I39" s="374"/>
      <c r="J39" s="370"/>
      <c r="K39" s="307"/>
      <c r="L39" s="307"/>
      <c r="M39" s="307"/>
      <c r="N39" s="307"/>
      <c r="O39" s="307"/>
      <c r="P39" s="307"/>
      <c r="Q39" s="307"/>
      <c r="R39" s="307"/>
      <c r="S39" s="307"/>
      <c r="T39" s="307"/>
    </row>
    <row r="40" spans="1:20" ht="15" customHeight="1" x14ac:dyDescent="0.25">
      <c r="A40" s="308" t="s">
        <v>133</v>
      </c>
      <c r="B40" s="160" t="s">
        <v>433</v>
      </c>
      <c r="C40" s="160" t="s">
        <v>489</v>
      </c>
      <c r="D40" s="160" t="s">
        <v>388</v>
      </c>
      <c r="E40" s="307"/>
      <c r="F40" s="308"/>
      <c r="G40" s="308"/>
      <c r="H40" s="308"/>
      <c r="I40" s="374"/>
      <c r="J40" s="370"/>
      <c r="K40" s="307"/>
      <c r="L40" s="307"/>
      <c r="M40" s="307"/>
      <c r="N40" s="307"/>
      <c r="O40" s="307"/>
      <c r="P40" s="307"/>
      <c r="Q40" s="307"/>
      <c r="R40" s="307"/>
      <c r="S40" s="307"/>
      <c r="T40" s="307"/>
    </row>
    <row r="41" spans="1:20" ht="15" customHeight="1" x14ac:dyDescent="0.25">
      <c r="A41" s="308"/>
      <c r="B41" s="384"/>
      <c r="C41" s="307"/>
      <c r="D41" s="307"/>
      <c r="E41" s="385"/>
      <c r="F41" s="308"/>
      <c r="G41" s="308"/>
      <c r="H41" s="308"/>
      <c r="I41" s="374"/>
      <c r="J41" s="370"/>
      <c r="K41" s="307"/>
      <c r="L41" s="307"/>
      <c r="M41" s="307"/>
      <c r="N41" s="307"/>
      <c r="O41" s="307"/>
      <c r="P41" s="307"/>
      <c r="Q41" s="307"/>
      <c r="R41" s="307"/>
      <c r="S41" s="307"/>
      <c r="T41" s="307"/>
    </row>
    <row r="42" spans="1:20" ht="15" customHeight="1" x14ac:dyDescent="0.25">
      <c r="A42" s="308"/>
      <c r="B42" s="384"/>
      <c r="C42" s="307"/>
      <c r="D42" s="307"/>
      <c r="E42" s="385"/>
      <c r="F42" s="308"/>
      <c r="G42" s="308"/>
      <c r="H42" s="308"/>
      <c r="I42" s="374"/>
      <c r="J42" s="370"/>
      <c r="K42" s="307"/>
      <c r="L42" s="307"/>
      <c r="M42" s="307"/>
      <c r="N42" s="307"/>
      <c r="O42" s="307"/>
      <c r="P42" s="307"/>
      <c r="Q42" s="307"/>
      <c r="R42" s="307"/>
      <c r="S42" s="307"/>
      <c r="T42" s="307"/>
    </row>
    <row r="43" spans="1:20" ht="15" customHeight="1" x14ac:dyDescent="0.25">
      <c r="A43" s="308"/>
      <c r="B43" s="384"/>
      <c r="C43" s="307"/>
      <c r="D43" s="307"/>
      <c r="E43" s="308"/>
      <c r="F43" s="308"/>
      <c r="G43" s="308"/>
      <c r="H43" s="308"/>
      <c r="I43" s="374"/>
      <c r="J43" s="370"/>
      <c r="K43" s="307"/>
      <c r="L43" s="307"/>
      <c r="M43" s="307"/>
      <c r="N43" s="307"/>
      <c r="O43" s="307"/>
      <c r="P43" s="307"/>
      <c r="Q43" s="307"/>
      <c r="R43" s="307"/>
      <c r="S43" s="307"/>
      <c r="T43" s="307"/>
    </row>
  </sheetData>
  <sortState xmlns:xlrd2="http://schemas.microsoft.com/office/spreadsheetml/2017/richdata2" ref="B9:J28">
    <sortCondition descending="1" ref="J9:J28"/>
  </sortState>
  <pageMargins left="0.7" right="0.7" top="0.75" bottom="0.75" header="0.3" footer="0.3"/>
  <pageSetup paperSize="9" orientation="portrait" r:id="rId1"/>
  <ignoredErrors>
    <ignoredError sqref="J24:J25 J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D170-BC7D-4BFD-BB62-AE62B136A357}">
  <dimension ref="A1:T33"/>
  <sheetViews>
    <sheetView workbookViewId="0">
      <selection activeCell="C34" sqref="C34"/>
    </sheetView>
  </sheetViews>
  <sheetFormatPr defaultColWidth="17.28515625" defaultRowHeight="15" x14ac:dyDescent="0.25"/>
  <cols>
    <col min="1" max="1" width="4.42578125" style="281" customWidth="1"/>
    <col min="2" max="2" width="24.85546875" style="336" customWidth="1"/>
    <col min="3" max="3" width="27" style="336" customWidth="1"/>
    <col min="4" max="4" width="13.7109375" style="336" customWidth="1"/>
    <col min="5" max="5" width="14.7109375" style="336" customWidth="1"/>
    <col min="6" max="6" width="11.85546875" style="336" bestFit="1" customWidth="1"/>
    <col min="7" max="8" width="13.28515625" style="336" bestFit="1" customWidth="1"/>
    <col min="9" max="9" width="13.28515625" style="336" customWidth="1"/>
    <col min="10" max="20" width="9.140625" style="336" customWidth="1"/>
    <col min="21" max="16384" width="17.28515625" style="336"/>
  </cols>
  <sheetData>
    <row r="1" spans="1:20" s="320" customFormat="1" ht="18.75" customHeight="1" x14ac:dyDescent="0.3">
      <c r="A1" s="323"/>
      <c r="B1" s="306" t="s">
        <v>139</v>
      </c>
      <c r="C1" s="321"/>
      <c r="D1" s="321"/>
      <c r="E1" s="323"/>
      <c r="F1" s="322"/>
      <c r="G1" s="322"/>
      <c r="H1" s="321"/>
      <c r="I1" s="393"/>
      <c r="J1" s="39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 customHeight="1" x14ac:dyDescent="0.25">
      <c r="A2" s="308"/>
      <c r="B2" s="317" t="s">
        <v>104</v>
      </c>
      <c r="C2" s="307"/>
      <c r="D2" s="307"/>
      <c r="E2" s="308"/>
      <c r="F2" s="307"/>
      <c r="G2" s="307"/>
      <c r="H2" s="307"/>
      <c r="I2" s="369"/>
      <c r="J2" s="370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ht="15" customHeight="1" x14ac:dyDescent="0.25">
      <c r="A3" s="308"/>
      <c r="B3" s="372"/>
      <c r="C3" s="307"/>
      <c r="D3" s="307"/>
      <c r="E3" s="308"/>
      <c r="F3" s="308"/>
      <c r="G3" s="308"/>
      <c r="H3" s="308"/>
      <c r="I3" s="374"/>
      <c r="J3" s="370"/>
      <c r="K3" s="307"/>
      <c r="L3" s="307"/>
      <c r="M3" s="307"/>
      <c r="N3" s="307"/>
      <c r="O3" s="307"/>
      <c r="P3" s="307"/>
      <c r="Q3" s="307"/>
      <c r="R3" s="307"/>
      <c r="S3" s="307"/>
      <c r="T3" s="307"/>
    </row>
    <row r="4" spans="1:20" ht="15" customHeight="1" x14ac:dyDescent="0.25">
      <c r="A4" s="308"/>
      <c r="B4" s="375" t="s">
        <v>129</v>
      </c>
      <c r="C4" s="307"/>
      <c r="D4" s="307"/>
      <c r="E4" s="308"/>
      <c r="G4" s="308"/>
      <c r="H4" s="308"/>
      <c r="I4" s="130"/>
      <c r="J4" s="370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0" ht="15" customHeight="1" x14ac:dyDescent="0.25">
      <c r="A5" s="308"/>
      <c r="B5" s="375" t="s">
        <v>106</v>
      </c>
      <c r="C5" s="307"/>
      <c r="D5" s="307"/>
      <c r="E5" s="130"/>
      <c r="F5" s="310" t="s">
        <v>400</v>
      </c>
      <c r="G5" s="310"/>
      <c r="H5" s="310"/>
      <c r="I5" s="310" t="s">
        <v>684</v>
      </c>
      <c r="J5" s="370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5" customHeight="1" x14ac:dyDescent="0.25">
      <c r="A6" s="308"/>
      <c r="B6" s="307"/>
      <c r="C6" s="307"/>
      <c r="D6" s="307"/>
      <c r="E6" s="77" t="s">
        <v>120</v>
      </c>
      <c r="F6" s="99" t="s">
        <v>135</v>
      </c>
      <c r="G6" s="77" t="s">
        <v>109</v>
      </c>
      <c r="H6" s="287" t="s">
        <v>2</v>
      </c>
      <c r="I6" s="77" t="s">
        <v>115</v>
      </c>
      <c r="J6" s="370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1:20" ht="15" customHeight="1" x14ac:dyDescent="0.25">
      <c r="A7" s="308"/>
      <c r="B7" s="307"/>
      <c r="C7" s="307"/>
      <c r="D7" s="307"/>
      <c r="E7" s="77" t="s">
        <v>225</v>
      </c>
      <c r="F7" s="99" t="s">
        <v>126</v>
      </c>
      <c r="G7" s="77" t="s">
        <v>116</v>
      </c>
      <c r="H7" s="287" t="s">
        <v>136</v>
      </c>
      <c r="I7" s="77" t="s">
        <v>221</v>
      </c>
      <c r="J7" s="370"/>
      <c r="K7" s="307"/>
      <c r="L7" s="307"/>
      <c r="M7" s="307"/>
      <c r="N7" s="307"/>
      <c r="O7" s="307"/>
      <c r="P7" s="307"/>
      <c r="Q7" s="307"/>
      <c r="R7" s="307"/>
      <c r="S7" s="307"/>
      <c r="T7" s="307"/>
    </row>
    <row r="8" spans="1:20" ht="15" customHeight="1" x14ac:dyDescent="0.25">
      <c r="A8" s="77"/>
      <c r="B8" s="397" t="s">
        <v>4</v>
      </c>
      <c r="C8" s="397" t="s">
        <v>5</v>
      </c>
      <c r="D8" s="397" t="s">
        <v>6</v>
      </c>
      <c r="E8" s="398"/>
      <c r="F8" s="399"/>
      <c r="G8" s="400"/>
      <c r="H8" s="401"/>
      <c r="I8" s="402"/>
      <c r="J8" s="379" t="s">
        <v>7</v>
      </c>
      <c r="K8" s="307"/>
      <c r="L8" s="307"/>
      <c r="M8" s="307"/>
      <c r="N8" s="307"/>
      <c r="O8" s="307"/>
      <c r="P8" s="307"/>
      <c r="Q8" s="307"/>
      <c r="R8" s="307"/>
      <c r="S8" s="307"/>
      <c r="T8" s="307"/>
    </row>
    <row r="9" spans="1:20" ht="15" customHeight="1" x14ac:dyDescent="0.25">
      <c r="A9" s="308">
        <v>1</v>
      </c>
      <c r="B9" s="155" t="s">
        <v>248</v>
      </c>
      <c r="C9" s="155" t="s">
        <v>249</v>
      </c>
      <c r="D9" s="131" t="s">
        <v>250</v>
      </c>
      <c r="E9" s="248">
        <v>22</v>
      </c>
      <c r="F9" s="249"/>
      <c r="G9" s="250">
        <v>19</v>
      </c>
      <c r="H9" s="251">
        <v>17</v>
      </c>
      <c r="I9" s="357" t="s">
        <v>681</v>
      </c>
      <c r="J9" s="387">
        <f t="shared" ref="J9:J21" si="0">SUM(E9:I9)</f>
        <v>58</v>
      </c>
      <c r="K9" s="307"/>
      <c r="L9" s="307"/>
      <c r="M9" s="307"/>
      <c r="N9" s="380"/>
      <c r="O9" s="307"/>
      <c r="P9" s="307"/>
      <c r="Q9" s="307"/>
      <c r="R9" s="307"/>
      <c r="S9" s="307"/>
      <c r="T9" s="307"/>
    </row>
    <row r="10" spans="1:20" ht="15" customHeight="1" x14ac:dyDescent="0.25">
      <c r="A10" s="308">
        <v>2</v>
      </c>
      <c r="B10" s="155" t="s">
        <v>254</v>
      </c>
      <c r="C10" s="155" t="s">
        <v>255</v>
      </c>
      <c r="D10" s="132" t="s">
        <v>256</v>
      </c>
      <c r="E10" s="248">
        <v>15</v>
      </c>
      <c r="F10" s="252"/>
      <c r="G10" s="253">
        <v>25</v>
      </c>
      <c r="H10" s="252">
        <v>13</v>
      </c>
      <c r="I10" s="252"/>
      <c r="J10" s="387">
        <f t="shared" si="0"/>
        <v>53</v>
      </c>
      <c r="K10" s="307"/>
      <c r="L10" s="307"/>
      <c r="M10" s="307"/>
      <c r="N10" s="380"/>
      <c r="O10" s="307"/>
      <c r="P10" s="307"/>
      <c r="Q10" s="307"/>
      <c r="R10" s="307"/>
      <c r="S10" s="307"/>
      <c r="T10" s="307"/>
    </row>
    <row r="11" spans="1:20" ht="15" customHeight="1" x14ac:dyDescent="0.25">
      <c r="A11" s="308">
        <v>3</v>
      </c>
      <c r="B11" s="155" t="s">
        <v>248</v>
      </c>
      <c r="C11" s="155" t="s">
        <v>253</v>
      </c>
      <c r="D11" s="132" t="s">
        <v>250</v>
      </c>
      <c r="E11" s="169">
        <v>17</v>
      </c>
      <c r="F11" s="157"/>
      <c r="G11" s="158">
        <v>17</v>
      </c>
      <c r="H11" s="196" t="s">
        <v>571</v>
      </c>
      <c r="I11" s="157">
        <v>11</v>
      </c>
      <c r="J11" s="387">
        <f t="shared" si="0"/>
        <v>45</v>
      </c>
      <c r="K11" s="307"/>
      <c r="L11" s="307"/>
      <c r="M11" s="307"/>
      <c r="N11" s="380"/>
      <c r="O11" s="307"/>
      <c r="P11" s="307"/>
      <c r="Q11" s="307"/>
      <c r="R11" s="307"/>
      <c r="S11" s="307"/>
      <c r="T11" s="307"/>
    </row>
    <row r="12" spans="1:20" ht="15" customHeight="1" x14ac:dyDescent="0.25">
      <c r="A12" s="308">
        <v>4</v>
      </c>
      <c r="B12" s="155" t="s">
        <v>245</v>
      </c>
      <c r="C12" s="155" t="s">
        <v>246</v>
      </c>
      <c r="D12" s="131" t="s">
        <v>247</v>
      </c>
      <c r="E12" s="248">
        <v>25</v>
      </c>
      <c r="F12" s="252"/>
      <c r="G12" s="254"/>
      <c r="H12" s="252"/>
      <c r="I12" s="252">
        <v>12.5</v>
      </c>
      <c r="J12" s="387">
        <f t="shared" si="0"/>
        <v>37.5</v>
      </c>
      <c r="K12" s="307"/>
      <c r="L12" s="307"/>
      <c r="M12" s="307"/>
      <c r="N12" s="380"/>
      <c r="O12" s="307"/>
      <c r="P12" s="307"/>
      <c r="Q12" s="307"/>
      <c r="R12" s="307"/>
      <c r="S12" s="307"/>
      <c r="T12" s="307"/>
    </row>
    <row r="13" spans="1:20" ht="15" customHeight="1" x14ac:dyDescent="0.25">
      <c r="A13" s="308">
        <v>5</v>
      </c>
      <c r="B13" s="156" t="s">
        <v>485</v>
      </c>
      <c r="C13" s="156" t="s">
        <v>486</v>
      </c>
      <c r="D13" s="131" t="s">
        <v>487</v>
      </c>
      <c r="E13" s="248"/>
      <c r="F13" s="252"/>
      <c r="G13" s="254">
        <v>22</v>
      </c>
      <c r="H13" s="252">
        <v>15</v>
      </c>
      <c r="I13" s="252"/>
      <c r="J13" s="387">
        <f t="shared" si="0"/>
        <v>37</v>
      </c>
      <c r="K13" s="307"/>
      <c r="L13" s="307"/>
      <c r="M13" s="307"/>
      <c r="N13" s="380"/>
      <c r="O13" s="307"/>
      <c r="P13" s="307"/>
      <c r="Q13" s="307"/>
      <c r="R13" s="307"/>
      <c r="S13" s="307"/>
      <c r="T13" s="307"/>
    </row>
    <row r="14" spans="1:20" ht="15" customHeight="1" x14ac:dyDescent="0.25">
      <c r="A14" s="308"/>
      <c r="B14" s="156" t="s">
        <v>384</v>
      </c>
      <c r="C14" s="156" t="s">
        <v>488</v>
      </c>
      <c r="D14" s="131" t="s">
        <v>241</v>
      </c>
      <c r="E14" s="248"/>
      <c r="F14" s="252"/>
      <c r="G14" s="254">
        <v>15</v>
      </c>
      <c r="H14" s="252">
        <v>13</v>
      </c>
      <c r="I14" s="252"/>
      <c r="J14" s="387">
        <f t="shared" si="0"/>
        <v>28</v>
      </c>
      <c r="K14" s="307"/>
      <c r="L14" s="307"/>
      <c r="M14" s="307"/>
      <c r="N14" s="380"/>
      <c r="O14" s="307"/>
      <c r="P14" s="307"/>
      <c r="Q14" s="307"/>
      <c r="R14" s="307"/>
      <c r="S14" s="307"/>
      <c r="T14" s="307"/>
    </row>
    <row r="15" spans="1:20" ht="15" customHeight="1" x14ac:dyDescent="0.25">
      <c r="A15" s="308"/>
      <c r="B15" s="155" t="s">
        <v>389</v>
      </c>
      <c r="C15" s="155" t="s">
        <v>627</v>
      </c>
      <c r="D15" s="131" t="s">
        <v>399</v>
      </c>
      <c r="E15" s="248"/>
      <c r="F15" s="252"/>
      <c r="G15" s="254"/>
      <c r="H15" s="252">
        <v>25</v>
      </c>
      <c r="I15" s="252"/>
      <c r="J15" s="387">
        <f t="shared" si="0"/>
        <v>25</v>
      </c>
      <c r="K15" s="307"/>
      <c r="L15" s="307"/>
      <c r="M15" s="307"/>
      <c r="N15" s="380"/>
      <c r="O15" s="307"/>
      <c r="P15" s="307"/>
      <c r="Q15" s="307"/>
      <c r="R15" s="307"/>
      <c r="S15" s="307"/>
      <c r="T15" s="307"/>
    </row>
    <row r="16" spans="1:20" ht="15" customHeight="1" x14ac:dyDescent="0.25">
      <c r="A16" s="308"/>
      <c r="B16" s="155" t="s">
        <v>530</v>
      </c>
      <c r="C16" s="155" t="s">
        <v>628</v>
      </c>
      <c r="D16" s="131" t="s">
        <v>532</v>
      </c>
      <c r="E16" s="248"/>
      <c r="F16" s="252"/>
      <c r="G16" s="254"/>
      <c r="H16" s="252">
        <v>22</v>
      </c>
      <c r="I16" s="252"/>
      <c r="J16" s="387">
        <f t="shared" si="0"/>
        <v>22</v>
      </c>
      <c r="K16" s="307"/>
      <c r="L16" s="307"/>
      <c r="M16" s="307"/>
      <c r="N16" s="380"/>
      <c r="O16" s="307"/>
      <c r="P16" s="307"/>
      <c r="Q16" s="307"/>
      <c r="R16" s="307"/>
      <c r="S16" s="307"/>
      <c r="T16" s="307"/>
    </row>
    <row r="17" spans="1:20" ht="15" customHeight="1" x14ac:dyDescent="0.25">
      <c r="A17" s="308"/>
      <c r="B17" s="155" t="s">
        <v>251</v>
      </c>
      <c r="C17" s="155" t="s">
        <v>252</v>
      </c>
      <c r="D17" s="131" t="s">
        <v>22</v>
      </c>
      <c r="E17" s="248">
        <v>19</v>
      </c>
      <c r="F17" s="252"/>
      <c r="G17" s="254"/>
      <c r="H17" s="252"/>
      <c r="I17" s="252"/>
      <c r="J17" s="387">
        <f t="shared" si="0"/>
        <v>19</v>
      </c>
      <c r="K17" s="307"/>
      <c r="L17" s="307"/>
      <c r="M17" s="307"/>
      <c r="N17" s="380"/>
      <c r="O17" s="307"/>
      <c r="P17" s="307"/>
      <c r="Q17" s="307"/>
      <c r="R17" s="307"/>
      <c r="S17" s="307"/>
      <c r="T17" s="307"/>
    </row>
    <row r="18" spans="1:20" ht="15" customHeight="1" x14ac:dyDescent="0.25">
      <c r="A18" s="308"/>
      <c r="B18" s="155" t="s">
        <v>629</v>
      </c>
      <c r="C18" s="155" t="s">
        <v>630</v>
      </c>
      <c r="D18" s="237" t="s">
        <v>631</v>
      </c>
      <c r="E18" s="248"/>
      <c r="F18" s="252"/>
      <c r="G18" s="254"/>
      <c r="H18" s="252">
        <v>19</v>
      </c>
      <c r="I18" s="252"/>
      <c r="J18" s="387">
        <f t="shared" si="0"/>
        <v>19</v>
      </c>
      <c r="K18" s="307"/>
      <c r="L18" s="307"/>
      <c r="M18" s="307"/>
      <c r="N18" s="380"/>
      <c r="O18" s="307"/>
      <c r="P18" s="307"/>
      <c r="Q18" s="307"/>
      <c r="R18" s="307"/>
      <c r="S18" s="307"/>
      <c r="T18" s="307"/>
    </row>
    <row r="19" spans="1:20" ht="15" customHeight="1" x14ac:dyDescent="0.25">
      <c r="A19" s="308"/>
      <c r="B19" s="155" t="s">
        <v>257</v>
      </c>
      <c r="C19" s="155" t="s">
        <v>258</v>
      </c>
      <c r="D19" s="246" t="s">
        <v>48</v>
      </c>
      <c r="E19" s="252">
        <v>13</v>
      </c>
      <c r="F19" s="252"/>
      <c r="G19" s="254"/>
      <c r="H19" s="252"/>
      <c r="I19" s="252"/>
      <c r="J19" s="387">
        <f t="shared" si="0"/>
        <v>13</v>
      </c>
      <c r="K19" s="307"/>
      <c r="L19" s="307"/>
      <c r="M19" s="307"/>
      <c r="N19" s="380"/>
      <c r="O19" s="307"/>
      <c r="P19" s="307"/>
      <c r="Q19" s="307"/>
      <c r="R19" s="307"/>
      <c r="S19" s="307"/>
      <c r="T19" s="307"/>
    </row>
    <row r="20" spans="1:20" ht="15" customHeight="1" x14ac:dyDescent="0.25">
      <c r="A20" s="308"/>
      <c r="B20" s="155" t="s">
        <v>251</v>
      </c>
      <c r="C20" s="155" t="s">
        <v>259</v>
      </c>
      <c r="D20" s="247" t="s">
        <v>22</v>
      </c>
      <c r="E20" s="252">
        <v>10</v>
      </c>
      <c r="F20" s="252"/>
      <c r="G20" s="254"/>
      <c r="H20" s="252"/>
      <c r="I20" s="252"/>
      <c r="J20" s="387">
        <f t="shared" si="0"/>
        <v>10</v>
      </c>
      <c r="K20" s="307"/>
      <c r="L20" s="307"/>
      <c r="M20" s="307"/>
      <c r="N20" s="380"/>
      <c r="O20" s="307"/>
      <c r="P20" s="307"/>
      <c r="Q20" s="307"/>
      <c r="R20" s="307"/>
      <c r="S20" s="307"/>
      <c r="T20" s="307"/>
    </row>
    <row r="21" spans="1:20" ht="15" customHeight="1" x14ac:dyDescent="0.25">
      <c r="A21" s="308"/>
      <c r="B21" s="155" t="s">
        <v>632</v>
      </c>
      <c r="C21" s="155" t="s">
        <v>633</v>
      </c>
      <c r="D21" s="359" t="s">
        <v>532</v>
      </c>
      <c r="E21" s="252"/>
      <c r="F21" s="252"/>
      <c r="G21" s="254"/>
      <c r="H21" s="252">
        <v>8</v>
      </c>
      <c r="I21" s="252"/>
      <c r="J21" s="387">
        <f t="shared" si="0"/>
        <v>8</v>
      </c>
      <c r="K21" s="307"/>
      <c r="L21" s="307"/>
      <c r="M21" s="307"/>
      <c r="N21" s="380"/>
      <c r="O21" s="307"/>
      <c r="P21" s="307"/>
      <c r="Q21" s="307"/>
      <c r="R21" s="307"/>
      <c r="S21" s="307"/>
      <c r="T21" s="307"/>
    </row>
    <row r="22" spans="1:20" s="386" customFormat="1" ht="15" customHeight="1" x14ac:dyDescent="0.25">
      <c r="A22" s="373"/>
      <c r="B22" s="403"/>
      <c r="C22" s="403"/>
      <c r="D22" s="405"/>
      <c r="E22" s="406"/>
      <c r="F22" s="406"/>
      <c r="G22" s="406"/>
      <c r="H22" s="406"/>
      <c r="I22" s="406"/>
      <c r="J22" s="407"/>
      <c r="K22" s="371"/>
      <c r="L22" s="371"/>
      <c r="M22" s="371"/>
      <c r="N22" s="404"/>
      <c r="O22" s="371"/>
      <c r="P22" s="371"/>
      <c r="Q22" s="371"/>
      <c r="R22" s="371"/>
      <c r="S22" s="371"/>
      <c r="T22" s="371"/>
    </row>
    <row r="23" spans="1:20" s="386" customFormat="1" ht="15" customHeight="1" x14ac:dyDescent="0.25">
      <c r="A23" s="373"/>
      <c r="D23" s="394"/>
      <c r="E23" s="381"/>
      <c r="F23" s="381"/>
      <c r="G23" s="381"/>
      <c r="H23" s="381"/>
      <c r="I23" s="395"/>
      <c r="J23" s="396"/>
      <c r="K23" s="371"/>
      <c r="L23" s="371"/>
      <c r="M23" s="371"/>
      <c r="N23" s="371"/>
      <c r="O23" s="371"/>
      <c r="P23" s="371"/>
      <c r="Q23" s="371"/>
      <c r="R23" s="371"/>
      <c r="S23" s="371"/>
      <c r="T23" s="371"/>
    </row>
    <row r="24" spans="1:20" s="320" customFormat="1" ht="18.75" customHeight="1" x14ac:dyDescent="0.3">
      <c r="A24" s="323"/>
      <c r="B24" s="306" t="s">
        <v>137</v>
      </c>
      <c r="C24" s="321"/>
      <c r="D24" s="321"/>
      <c r="E24" s="323"/>
      <c r="F24" s="323"/>
      <c r="G24" s="323"/>
      <c r="H24" s="323"/>
      <c r="I24" s="390"/>
      <c r="J24" s="391"/>
      <c r="K24" s="321"/>
      <c r="L24" s="321"/>
      <c r="M24" s="321"/>
      <c r="N24" s="321"/>
      <c r="O24" s="321"/>
      <c r="P24" s="321"/>
      <c r="Q24" s="321"/>
      <c r="R24" s="321"/>
      <c r="S24" s="321"/>
      <c r="T24" s="321"/>
    </row>
    <row r="25" spans="1:20" ht="15.75" customHeight="1" x14ac:dyDescent="0.25">
      <c r="A25" s="308"/>
      <c r="B25" s="307" t="s">
        <v>107</v>
      </c>
      <c r="C25" s="307"/>
      <c r="D25" s="307"/>
      <c r="E25" s="308"/>
      <c r="F25" s="308"/>
      <c r="G25" s="308"/>
      <c r="H25" s="308"/>
      <c r="I25" s="374"/>
      <c r="J25" s="370"/>
      <c r="K25" s="307"/>
      <c r="L25" s="307"/>
      <c r="M25" s="307"/>
      <c r="N25" s="307"/>
      <c r="O25" s="307"/>
      <c r="P25" s="307"/>
      <c r="Q25" s="307"/>
      <c r="R25" s="307"/>
      <c r="S25" s="307"/>
      <c r="T25" s="307"/>
    </row>
    <row r="26" spans="1:20" ht="15" customHeight="1" x14ac:dyDescent="0.25">
      <c r="A26" s="308"/>
      <c r="B26" s="382" t="s">
        <v>4</v>
      </c>
      <c r="C26" s="382" t="s">
        <v>5</v>
      </c>
      <c r="D26" s="383" t="s">
        <v>6</v>
      </c>
      <c r="E26" s="307"/>
      <c r="F26" s="308"/>
      <c r="G26" s="308"/>
      <c r="H26" s="308"/>
      <c r="I26" s="374"/>
      <c r="J26" s="370"/>
      <c r="K26" s="307"/>
      <c r="L26" s="307"/>
      <c r="M26" s="307"/>
      <c r="N26" s="307"/>
      <c r="O26" s="307"/>
      <c r="P26" s="307"/>
      <c r="Q26" s="307"/>
      <c r="R26" s="307"/>
      <c r="S26" s="307"/>
      <c r="T26" s="307"/>
    </row>
    <row r="27" spans="1:20" ht="15" customHeight="1" x14ac:dyDescent="0.25">
      <c r="A27" s="374" t="s">
        <v>130</v>
      </c>
      <c r="B27" s="352" t="s">
        <v>245</v>
      </c>
      <c r="C27" s="352" t="s">
        <v>246</v>
      </c>
      <c r="D27" s="353" t="s">
        <v>247</v>
      </c>
      <c r="E27" s="307"/>
      <c r="F27" s="308"/>
      <c r="G27" s="308"/>
      <c r="H27" s="308"/>
      <c r="I27" s="374"/>
      <c r="J27" s="370"/>
      <c r="K27" s="307"/>
      <c r="L27" s="307"/>
      <c r="M27" s="307"/>
      <c r="N27" s="307"/>
      <c r="O27" s="307"/>
      <c r="P27" s="307"/>
      <c r="Q27" s="307"/>
      <c r="R27" s="307"/>
      <c r="S27" s="307"/>
      <c r="T27" s="307"/>
    </row>
    <row r="28" spans="1:20" ht="15" customHeight="1" x14ac:dyDescent="0.25">
      <c r="A28" s="308" t="s">
        <v>131</v>
      </c>
      <c r="B28" s="155" t="s">
        <v>248</v>
      </c>
      <c r="C28" s="155" t="s">
        <v>249</v>
      </c>
      <c r="D28" s="131" t="s">
        <v>250</v>
      </c>
      <c r="E28" s="307"/>
      <c r="F28" s="308"/>
      <c r="G28" s="308"/>
      <c r="H28" s="308"/>
      <c r="I28" s="374"/>
      <c r="J28" s="370"/>
      <c r="K28" s="307"/>
      <c r="L28" s="307"/>
      <c r="M28" s="307"/>
      <c r="N28" s="307"/>
      <c r="O28" s="307"/>
      <c r="P28" s="307"/>
      <c r="Q28" s="307"/>
      <c r="R28" s="307"/>
      <c r="S28" s="307"/>
      <c r="T28" s="307"/>
    </row>
    <row r="29" spans="1:20" ht="15" customHeight="1" x14ac:dyDescent="0.25">
      <c r="A29" s="308" t="s">
        <v>132</v>
      </c>
      <c r="B29" s="155" t="s">
        <v>248</v>
      </c>
      <c r="C29" s="155" t="s">
        <v>253</v>
      </c>
      <c r="D29" s="132" t="s">
        <v>250</v>
      </c>
      <c r="E29" s="307"/>
      <c r="F29" s="308"/>
      <c r="G29" s="308"/>
      <c r="H29" s="308"/>
      <c r="I29" s="374"/>
      <c r="J29" s="370"/>
      <c r="K29" s="307"/>
      <c r="L29" s="307"/>
      <c r="M29" s="307"/>
      <c r="N29" s="307"/>
      <c r="O29" s="307"/>
      <c r="P29" s="307"/>
      <c r="Q29" s="307"/>
      <c r="R29" s="307"/>
      <c r="S29" s="307"/>
      <c r="T29" s="307"/>
    </row>
    <row r="30" spans="1:20" ht="15" customHeight="1" x14ac:dyDescent="0.25">
      <c r="A30" s="308" t="s">
        <v>133</v>
      </c>
      <c r="B30" s="155" t="s">
        <v>254</v>
      </c>
      <c r="C30" s="155" t="s">
        <v>255</v>
      </c>
      <c r="D30" s="132" t="s">
        <v>256</v>
      </c>
      <c r="E30" s="307"/>
      <c r="F30" s="308"/>
      <c r="G30" s="308"/>
      <c r="H30" s="308"/>
      <c r="I30" s="374"/>
      <c r="J30" s="370"/>
      <c r="K30" s="307"/>
      <c r="L30" s="307"/>
      <c r="M30" s="307"/>
      <c r="N30" s="307"/>
      <c r="O30" s="307"/>
      <c r="P30" s="307"/>
      <c r="Q30" s="307"/>
      <c r="R30" s="307"/>
      <c r="S30" s="307"/>
      <c r="T30" s="307"/>
    </row>
    <row r="31" spans="1:20" ht="15" customHeight="1" x14ac:dyDescent="0.25">
      <c r="A31" s="308"/>
      <c r="B31" s="384"/>
      <c r="C31" s="307"/>
      <c r="D31" s="307"/>
      <c r="E31" s="385"/>
      <c r="F31" s="308"/>
      <c r="G31" s="308"/>
      <c r="H31" s="308"/>
      <c r="I31" s="374"/>
      <c r="J31" s="370"/>
      <c r="K31" s="307"/>
      <c r="L31" s="307"/>
      <c r="M31" s="307"/>
      <c r="N31" s="307"/>
      <c r="O31" s="307"/>
      <c r="P31" s="307"/>
      <c r="Q31" s="307"/>
      <c r="R31" s="307"/>
      <c r="S31" s="307"/>
      <c r="T31" s="307"/>
    </row>
    <row r="32" spans="1:20" ht="15" customHeight="1" x14ac:dyDescent="0.25">
      <c r="A32" s="308"/>
      <c r="B32" s="384"/>
      <c r="C32" s="307"/>
      <c r="D32" s="307"/>
      <c r="E32" s="385"/>
      <c r="F32" s="308"/>
      <c r="G32" s="308"/>
      <c r="H32" s="308"/>
      <c r="I32" s="374"/>
      <c r="J32" s="370"/>
      <c r="K32" s="307"/>
      <c r="L32" s="307"/>
      <c r="M32" s="307"/>
      <c r="N32" s="307"/>
      <c r="O32" s="307"/>
      <c r="P32" s="307"/>
      <c r="Q32" s="307"/>
      <c r="R32" s="307"/>
      <c r="S32" s="307"/>
      <c r="T32" s="307"/>
    </row>
    <row r="33" spans="1:20" ht="15" customHeight="1" x14ac:dyDescent="0.25">
      <c r="A33" s="308"/>
      <c r="B33" s="384"/>
      <c r="C33" s="307"/>
      <c r="D33" s="307"/>
      <c r="E33" s="308"/>
      <c r="F33" s="308"/>
      <c r="G33" s="308"/>
      <c r="H33" s="308"/>
      <c r="I33" s="374"/>
      <c r="J33" s="370"/>
      <c r="K33" s="307"/>
      <c r="L33" s="307"/>
      <c r="M33" s="307"/>
      <c r="N33" s="307"/>
      <c r="O33" s="307"/>
      <c r="P33" s="307"/>
      <c r="Q33" s="307"/>
      <c r="R33" s="307"/>
      <c r="S33" s="307"/>
      <c r="T33" s="307"/>
    </row>
  </sheetData>
  <sortState xmlns:xlrd2="http://schemas.microsoft.com/office/spreadsheetml/2017/richdata2" ref="B9:J17">
    <sortCondition descending="1" ref="J9:J1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79EA-448F-4FD6-8264-23AFA82ABB79}">
  <dimension ref="A1:T39"/>
  <sheetViews>
    <sheetView topLeftCell="A10" workbookViewId="0">
      <selection activeCell="E30" sqref="E30"/>
    </sheetView>
  </sheetViews>
  <sheetFormatPr defaultColWidth="17.28515625" defaultRowHeight="15" x14ac:dyDescent="0.25"/>
  <cols>
    <col min="1" max="1" width="4.42578125" style="281" customWidth="1"/>
    <col min="2" max="2" width="24.85546875" style="336" customWidth="1"/>
    <col min="3" max="3" width="27" style="336" customWidth="1"/>
    <col min="4" max="4" width="12.140625" style="336" customWidth="1"/>
    <col min="5" max="5" width="14.7109375" style="336" customWidth="1"/>
    <col min="6" max="6" width="11.85546875" style="336" bestFit="1" customWidth="1"/>
    <col min="7" max="7" width="13.28515625" style="386" bestFit="1" customWidth="1"/>
    <col min="8" max="8" width="13.28515625" style="336" bestFit="1" customWidth="1"/>
    <col min="9" max="9" width="13.28515625" style="336" customWidth="1"/>
    <col min="10" max="20" width="9.140625" style="336" customWidth="1"/>
    <col min="21" max="16384" width="17.28515625" style="336"/>
  </cols>
  <sheetData>
    <row r="1" spans="1:20" s="320" customFormat="1" ht="18.75" customHeight="1" x14ac:dyDescent="0.3">
      <c r="A1" s="323"/>
      <c r="B1" s="306" t="s">
        <v>138</v>
      </c>
      <c r="C1" s="321"/>
      <c r="D1" s="321"/>
      <c r="E1" s="323"/>
      <c r="F1" s="322"/>
      <c r="G1" s="392"/>
      <c r="H1" s="321"/>
      <c r="I1" s="393"/>
      <c r="J1" s="39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 customHeight="1" x14ac:dyDescent="0.25">
      <c r="A2" s="308"/>
      <c r="B2" s="317" t="s">
        <v>104</v>
      </c>
      <c r="C2" s="307"/>
      <c r="D2" s="307"/>
      <c r="E2" s="308"/>
      <c r="F2" s="307"/>
      <c r="G2" s="371"/>
      <c r="H2" s="307"/>
      <c r="I2" s="369"/>
      <c r="J2" s="370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ht="15" customHeight="1" x14ac:dyDescent="0.25">
      <c r="A3" s="308"/>
      <c r="B3" s="372"/>
      <c r="C3" s="307"/>
      <c r="D3" s="307"/>
      <c r="E3" s="308"/>
      <c r="F3" s="308"/>
      <c r="G3" s="373"/>
      <c r="H3" s="308"/>
      <c r="I3" s="374"/>
      <c r="J3" s="370"/>
      <c r="K3" s="307"/>
      <c r="L3" s="307"/>
      <c r="M3" s="307"/>
      <c r="N3" s="307"/>
      <c r="O3" s="307"/>
      <c r="P3" s="307"/>
      <c r="Q3" s="307"/>
      <c r="R3" s="307"/>
      <c r="S3" s="307"/>
      <c r="T3" s="307"/>
    </row>
    <row r="4" spans="1:20" ht="15" customHeight="1" x14ac:dyDescent="0.25">
      <c r="A4" s="308"/>
      <c r="B4" s="375" t="s">
        <v>129</v>
      </c>
      <c r="C4" s="307"/>
      <c r="D4" s="307"/>
      <c r="E4" s="308"/>
      <c r="F4" s="308"/>
      <c r="G4" s="373"/>
      <c r="H4" s="308"/>
      <c r="I4" s="130"/>
      <c r="J4" s="370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0" ht="15" customHeight="1" x14ac:dyDescent="0.25">
      <c r="A5" s="308"/>
      <c r="B5" s="375" t="s">
        <v>106</v>
      </c>
      <c r="C5" s="307"/>
      <c r="D5" s="307"/>
      <c r="E5" s="130"/>
      <c r="F5" s="310"/>
      <c r="G5" s="376" t="s">
        <v>626</v>
      </c>
      <c r="H5" s="310"/>
      <c r="I5" s="310"/>
      <c r="J5" s="370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5" customHeight="1" x14ac:dyDescent="0.25">
      <c r="A6" s="308"/>
      <c r="B6" s="307"/>
      <c r="C6" s="307"/>
      <c r="D6" s="307"/>
      <c r="E6" s="77" t="s">
        <v>120</v>
      </c>
      <c r="F6" s="99" t="s">
        <v>135</v>
      </c>
      <c r="G6" s="377" t="s">
        <v>109</v>
      </c>
      <c r="H6" s="287" t="s">
        <v>2</v>
      </c>
      <c r="I6" s="77" t="s">
        <v>115</v>
      </c>
      <c r="J6" s="370"/>
      <c r="K6" s="307"/>
      <c r="L6" s="307"/>
      <c r="M6" s="307"/>
      <c r="N6" s="307"/>
      <c r="O6" s="307"/>
      <c r="P6" s="307"/>
      <c r="Q6" s="307"/>
      <c r="R6" s="307"/>
      <c r="S6" s="307"/>
      <c r="T6" s="307"/>
    </row>
    <row r="7" spans="1:20" ht="15" customHeight="1" x14ac:dyDescent="0.25">
      <c r="A7" s="308"/>
      <c r="B7" s="307"/>
      <c r="C7" s="307"/>
      <c r="D7" s="307"/>
      <c r="E7" s="77" t="s">
        <v>225</v>
      </c>
      <c r="F7" s="99" t="s">
        <v>126</v>
      </c>
      <c r="G7" s="377" t="s">
        <v>116</v>
      </c>
      <c r="H7" s="287" t="s">
        <v>136</v>
      </c>
      <c r="I7" s="77" t="s">
        <v>221</v>
      </c>
      <c r="J7" s="370"/>
      <c r="K7" s="307"/>
      <c r="L7" s="307"/>
      <c r="M7" s="307"/>
      <c r="N7" s="307"/>
      <c r="O7" s="307"/>
      <c r="P7" s="307"/>
      <c r="Q7" s="307"/>
      <c r="R7" s="307"/>
      <c r="S7" s="307"/>
      <c r="T7" s="307"/>
    </row>
    <row r="8" spans="1:20" ht="15" customHeight="1" x14ac:dyDescent="0.25">
      <c r="A8" s="77"/>
      <c r="B8" s="378" t="s">
        <v>4</v>
      </c>
      <c r="C8" s="378" t="s">
        <v>5</v>
      </c>
      <c r="D8" s="378" t="s">
        <v>6</v>
      </c>
      <c r="E8" s="364"/>
      <c r="F8" s="365"/>
      <c r="G8" s="366"/>
      <c r="H8" s="367"/>
      <c r="I8" s="368"/>
      <c r="J8" s="379" t="s">
        <v>7</v>
      </c>
      <c r="K8" s="307"/>
      <c r="L8" s="307"/>
      <c r="M8" s="307"/>
      <c r="N8" s="307"/>
      <c r="O8" s="307"/>
      <c r="P8" s="307"/>
      <c r="Q8" s="307"/>
      <c r="R8" s="307"/>
      <c r="S8" s="307"/>
      <c r="T8" s="307"/>
    </row>
    <row r="9" spans="1:20" ht="15" customHeight="1" x14ac:dyDescent="0.25">
      <c r="A9" s="308">
        <v>1</v>
      </c>
      <c r="B9" s="155" t="s">
        <v>260</v>
      </c>
      <c r="C9" s="155" t="s">
        <v>261</v>
      </c>
      <c r="D9" s="131" t="s">
        <v>47</v>
      </c>
      <c r="E9" s="248">
        <v>25</v>
      </c>
      <c r="F9" s="249">
        <v>25</v>
      </c>
      <c r="G9" s="250"/>
      <c r="H9" s="251">
        <v>19</v>
      </c>
      <c r="I9" s="252"/>
      <c r="J9" s="387">
        <f t="shared" ref="J9:J28" si="0">SUM(E9:I9)</f>
        <v>69</v>
      </c>
      <c r="K9" s="307"/>
      <c r="L9" s="307"/>
      <c r="M9" s="307"/>
      <c r="N9" s="380"/>
      <c r="O9" s="307"/>
      <c r="P9" s="307"/>
      <c r="Q9" s="307"/>
      <c r="R9" s="307"/>
      <c r="S9" s="307"/>
      <c r="T9" s="307"/>
    </row>
    <row r="10" spans="1:20" ht="15" customHeight="1" x14ac:dyDescent="0.25">
      <c r="A10" s="308">
        <v>2</v>
      </c>
      <c r="B10" s="156" t="s">
        <v>391</v>
      </c>
      <c r="C10" s="156" t="s">
        <v>392</v>
      </c>
      <c r="D10" s="131" t="s">
        <v>200</v>
      </c>
      <c r="E10" s="248"/>
      <c r="F10" s="252">
        <v>19</v>
      </c>
      <c r="G10" s="253"/>
      <c r="H10" s="252">
        <v>22</v>
      </c>
      <c r="I10" s="252">
        <v>25</v>
      </c>
      <c r="J10" s="387">
        <f t="shared" si="0"/>
        <v>66</v>
      </c>
      <c r="K10" s="307"/>
      <c r="L10" s="307"/>
      <c r="M10" s="307"/>
      <c r="N10" s="380"/>
      <c r="O10" s="307"/>
      <c r="P10" s="307"/>
      <c r="Q10" s="307"/>
      <c r="R10" s="307"/>
      <c r="S10" s="307"/>
      <c r="T10" s="307"/>
    </row>
    <row r="11" spans="1:20" ht="15" customHeight="1" x14ac:dyDescent="0.25">
      <c r="A11" s="308">
        <v>3</v>
      </c>
      <c r="B11" s="155" t="s">
        <v>264</v>
      </c>
      <c r="C11" s="155" t="s">
        <v>265</v>
      </c>
      <c r="D11" s="131" t="s">
        <v>266</v>
      </c>
      <c r="E11" s="248">
        <v>19</v>
      </c>
      <c r="F11" s="357" t="s">
        <v>572</v>
      </c>
      <c r="G11" s="254"/>
      <c r="H11" s="252">
        <v>25</v>
      </c>
      <c r="I11" s="252">
        <v>19</v>
      </c>
      <c r="J11" s="387">
        <f t="shared" si="0"/>
        <v>63</v>
      </c>
      <c r="K11" s="307"/>
      <c r="L11" s="307"/>
      <c r="M11" s="307"/>
      <c r="N11" s="380"/>
      <c r="O11" s="307"/>
      <c r="P11" s="307"/>
      <c r="Q11" s="307"/>
      <c r="R11" s="307"/>
      <c r="S11" s="307"/>
      <c r="T11" s="307"/>
    </row>
    <row r="12" spans="1:20" ht="15" customHeight="1" x14ac:dyDescent="0.25">
      <c r="A12" s="308">
        <v>4</v>
      </c>
      <c r="B12" s="160" t="s">
        <v>397</v>
      </c>
      <c r="C12" s="160" t="s">
        <v>398</v>
      </c>
      <c r="D12" s="160" t="s">
        <v>388</v>
      </c>
      <c r="E12" s="248"/>
      <c r="F12" s="252">
        <v>9</v>
      </c>
      <c r="G12" s="254">
        <v>12.5</v>
      </c>
      <c r="H12" s="252"/>
      <c r="I12" s="252">
        <v>22</v>
      </c>
      <c r="J12" s="387">
        <f t="shared" si="0"/>
        <v>43.5</v>
      </c>
      <c r="K12" s="307"/>
      <c r="L12" s="307"/>
      <c r="M12" s="307"/>
      <c r="N12" s="380"/>
      <c r="O12" s="307"/>
      <c r="P12" s="307"/>
      <c r="Q12" s="307"/>
      <c r="R12" s="307"/>
      <c r="S12" s="307"/>
      <c r="T12" s="307"/>
    </row>
    <row r="13" spans="1:20" ht="15" customHeight="1" x14ac:dyDescent="0.25">
      <c r="A13" s="308">
        <v>5</v>
      </c>
      <c r="B13" s="155" t="s">
        <v>275</v>
      </c>
      <c r="C13" s="155" t="s">
        <v>276</v>
      </c>
      <c r="D13" s="131" t="s">
        <v>47</v>
      </c>
      <c r="E13" s="248">
        <v>9</v>
      </c>
      <c r="F13" s="252">
        <v>17</v>
      </c>
      <c r="G13" s="254"/>
      <c r="H13" s="252">
        <v>17</v>
      </c>
      <c r="I13" s="252"/>
      <c r="J13" s="387">
        <f t="shared" si="0"/>
        <v>43</v>
      </c>
      <c r="K13" s="307"/>
      <c r="L13" s="307"/>
      <c r="M13" s="307"/>
      <c r="N13" s="380"/>
      <c r="O13" s="307"/>
      <c r="P13" s="307"/>
      <c r="Q13" s="307"/>
      <c r="R13" s="307"/>
      <c r="S13" s="307"/>
      <c r="T13" s="307"/>
    </row>
    <row r="14" spans="1:20" ht="15" customHeight="1" x14ac:dyDescent="0.25">
      <c r="A14" s="308"/>
      <c r="B14" s="160" t="s">
        <v>393</v>
      </c>
      <c r="C14" s="160" t="s">
        <v>394</v>
      </c>
      <c r="D14" s="161" t="s">
        <v>388</v>
      </c>
      <c r="E14" s="248"/>
      <c r="F14" s="252">
        <v>10</v>
      </c>
      <c r="G14" s="254"/>
      <c r="H14" s="252">
        <v>13</v>
      </c>
      <c r="I14" s="252">
        <v>15</v>
      </c>
      <c r="J14" s="387">
        <f t="shared" si="0"/>
        <v>38</v>
      </c>
      <c r="K14" s="307"/>
      <c r="L14" s="307"/>
      <c r="M14" s="307"/>
      <c r="N14" s="380"/>
      <c r="O14" s="307"/>
      <c r="P14" s="307"/>
      <c r="Q14" s="307"/>
      <c r="R14" s="307"/>
      <c r="S14" s="307"/>
      <c r="T14" s="307"/>
    </row>
    <row r="15" spans="1:20" ht="15" customHeight="1" x14ac:dyDescent="0.25">
      <c r="A15" s="308"/>
      <c r="B15" s="156" t="s">
        <v>389</v>
      </c>
      <c r="C15" s="156" t="s">
        <v>390</v>
      </c>
      <c r="D15" s="131" t="s">
        <v>399</v>
      </c>
      <c r="E15" s="248"/>
      <c r="F15" s="252">
        <v>22</v>
      </c>
      <c r="G15" s="254"/>
      <c r="H15" s="252">
        <v>15</v>
      </c>
      <c r="I15" s="252"/>
      <c r="J15" s="387">
        <f t="shared" si="0"/>
        <v>37</v>
      </c>
      <c r="K15" s="307"/>
      <c r="L15" s="307"/>
      <c r="M15" s="307"/>
      <c r="N15" s="380"/>
      <c r="O15" s="307"/>
      <c r="P15" s="307"/>
      <c r="Q15" s="307"/>
      <c r="R15" s="307"/>
      <c r="S15" s="307"/>
      <c r="T15" s="307"/>
    </row>
    <row r="16" spans="1:20" ht="15" customHeight="1" x14ac:dyDescent="0.25">
      <c r="A16" s="308"/>
      <c r="B16" s="160" t="s">
        <v>420</v>
      </c>
      <c r="C16" s="160" t="s">
        <v>478</v>
      </c>
      <c r="D16" s="161" t="s">
        <v>443</v>
      </c>
      <c r="E16" s="248"/>
      <c r="F16" s="252"/>
      <c r="G16" s="254">
        <v>11</v>
      </c>
      <c r="H16" s="252">
        <v>8</v>
      </c>
      <c r="I16" s="252">
        <v>13</v>
      </c>
      <c r="J16" s="387">
        <f t="shared" si="0"/>
        <v>32</v>
      </c>
      <c r="K16" s="307"/>
      <c r="L16" s="307"/>
      <c r="M16" s="307"/>
      <c r="N16" s="380"/>
      <c r="O16" s="307"/>
      <c r="P16" s="307"/>
      <c r="Q16" s="307"/>
      <c r="R16" s="307"/>
      <c r="S16" s="307"/>
      <c r="T16" s="307"/>
    </row>
    <row r="17" spans="1:20" ht="15" customHeight="1" x14ac:dyDescent="0.25">
      <c r="A17" s="308"/>
      <c r="B17" s="155" t="s">
        <v>277</v>
      </c>
      <c r="C17" s="155" t="s">
        <v>278</v>
      </c>
      <c r="D17" s="131" t="s">
        <v>279</v>
      </c>
      <c r="E17" s="248">
        <v>9</v>
      </c>
      <c r="F17" s="252">
        <v>13</v>
      </c>
      <c r="G17" s="254"/>
      <c r="H17" s="252">
        <v>9</v>
      </c>
      <c r="I17" s="252"/>
      <c r="J17" s="387">
        <f t="shared" si="0"/>
        <v>31</v>
      </c>
      <c r="K17" s="307"/>
      <c r="L17" s="307"/>
      <c r="M17" s="307"/>
      <c r="N17" s="380"/>
      <c r="O17" s="307"/>
      <c r="P17" s="307"/>
      <c r="Q17" s="307"/>
      <c r="R17" s="307"/>
      <c r="S17" s="307"/>
      <c r="T17" s="307"/>
    </row>
    <row r="18" spans="1:20" ht="15" customHeight="1" x14ac:dyDescent="0.25">
      <c r="A18" s="308"/>
      <c r="B18" s="155" t="s">
        <v>193</v>
      </c>
      <c r="C18" s="155" t="s">
        <v>269</v>
      </c>
      <c r="D18" s="132" t="s">
        <v>195</v>
      </c>
      <c r="E18" s="248">
        <v>15</v>
      </c>
      <c r="F18" s="252">
        <v>15</v>
      </c>
      <c r="G18" s="254"/>
      <c r="H18" s="252"/>
      <c r="I18" s="252"/>
      <c r="J18" s="387">
        <f t="shared" si="0"/>
        <v>30</v>
      </c>
      <c r="K18" s="307"/>
      <c r="L18" s="307"/>
      <c r="M18" s="307"/>
      <c r="N18" s="380"/>
      <c r="O18" s="307"/>
      <c r="P18" s="307"/>
      <c r="Q18" s="307"/>
      <c r="R18" s="307"/>
      <c r="S18" s="307"/>
      <c r="T18" s="307"/>
    </row>
    <row r="19" spans="1:20" ht="15" customHeight="1" x14ac:dyDescent="0.25">
      <c r="A19" s="308"/>
      <c r="B19" s="343" t="s">
        <v>262</v>
      </c>
      <c r="C19" s="343" t="s">
        <v>263</v>
      </c>
      <c r="D19" s="174" t="s">
        <v>91</v>
      </c>
      <c r="E19" s="252">
        <v>22</v>
      </c>
      <c r="F19" s="252"/>
      <c r="G19" s="254"/>
      <c r="H19" s="252"/>
      <c r="I19" s="252"/>
      <c r="J19" s="387">
        <f t="shared" si="0"/>
        <v>22</v>
      </c>
      <c r="K19" s="307"/>
      <c r="L19" s="307"/>
      <c r="M19" s="307"/>
      <c r="N19" s="380"/>
      <c r="O19" s="307"/>
      <c r="P19" s="307"/>
      <c r="Q19" s="307"/>
      <c r="R19" s="307"/>
      <c r="S19" s="307"/>
      <c r="T19" s="307"/>
    </row>
    <row r="20" spans="1:20" ht="15" customHeight="1" x14ac:dyDescent="0.25">
      <c r="A20" s="308"/>
      <c r="B20" s="200" t="s">
        <v>267</v>
      </c>
      <c r="C20" s="200" t="s">
        <v>268</v>
      </c>
      <c r="D20" s="152" t="s">
        <v>47</v>
      </c>
      <c r="E20" s="157">
        <v>17</v>
      </c>
      <c r="F20" s="157"/>
      <c r="G20" s="158"/>
      <c r="H20" s="157"/>
      <c r="I20" s="157"/>
      <c r="J20" s="387">
        <f t="shared" si="0"/>
        <v>17</v>
      </c>
      <c r="K20" s="307"/>
      <c r="L20" s="307"/>
      <c r="M20" s="307"/>
      <c r="N20" s="380"/>
      <c r="O20" s="307"/>
      <c r="P20" s="307"/>
      <c r="Q20" s="307"/>
      <c r="R20" s="307"/>
      <c r="S20" s="307"/>
      <c r="T20" s="307"/>
    </row>
    <row r="21" spans="1:20" ht="15" customHeight="1" x14ac:dyDescent="0.25">
      <c r="A21" s="308"/>
      <c r="B21" s="185" t="s">
        <v>682</v>
      </c>
      <c r="C21" s="185" t="s">
        <v>683</v>
      </c>
      <c r="D21" s="185" t="s">
        <v>22</v>
      </c>
      <c r="E21" s="252"/>
      <c r="F21" s="252"/>
      <c r="G21" s="254"/>
      <c r="H21" s="252"/>
      <c r="I21" s="252">
        <v>17</v>
      </c>
      <c r="J21" s="387">
        <f t="shared" si="0"/>
        <v>17</v>
      </c>
      <c r="K21" s="307"/>
      <c r="L21" s="307"/>
      <c r="M21" s="307"/>
      <c r="N21" s="380"/>
      <c r="O21" s="307"/>
      <c r="P21" s="307"/>
      <c r="Q21" s="307"/>
      <c r="R21" s="307"/>
      <c r="S21" s="307"/>
      <c r="T21" s="307"/>
    </row>
    <row r="22" spans="1:20" ht="15" customHeight="1" x14ac:dyDescent="0.25">
      <c r="A22" s="308"/>
      <c r="B22" s="200" t="s">
        <v>270</v>
      </c>
      <c r="C22" s="200" t="s">
        <v>271</v>
      </c>
      <c r="D22" s="151" t="s">
        <v>47</v>
      </c>
      <c r="E22" s="252">
        <v>13</v>
      </c>
      <c r="F22" s="252"/>
      <c r="G22" s="254"/>
      <c r="H22" s="252"/>
      <c r="I22" s="252"/>
      <c r="J22" s="387">
        <f t="shared" si="0"/>
        <v>13</v>
      </c>
      <c r="K22" s="307"/>
      <c r="L22" s="307"/>
      <c r="M22" s="307"/>
      <c r="N22" s="380"/>
      <c r="O22" s="307"/>
      <c r="P22" s="307"/>
      <c r="Q22" s="307"/>
      <c r="R22" s="307"/>
      <c r="S22" s="307"/>
      <c r="T22" s="307"/>
    </row>
    <row r="23" spans="1:20" ht="15" customHeight="1" x14ac:dyDescent="0.25">
      <c r="A23" s="308"/>
      <c r="B23" s="200" t="s">
        <v>272</v>
      </c>
      <c r="C23" s="200" t="s">
        <v>273</v>
      </c>
      <c r="D23" s="152" t="s">
        <v>274</v>
      </c>
      <c r="E23" s="252">
        <v>10</v>
      </c>
      <c r="F23" s="252"/>
      <c r="G23" s="254"/>
      <c r="H23" s="252"/>
      <c r="I23" s="252"/>
      <c r="J23" s="387">
        <f t="shared" si="0"/>
        <v>10</v>
      </c>
      <c r="K23" s="307"/>
      <c r="L23" s="307"/>
      <c r="M23" s="307"/>
      <c r="N23" s="380"/>
      <c r="O23" s="307"/>
      <c r="P23" s="307"/>
      <c r="Q23" s="307"/>
      <c r="R23" s="307"/>
      <c r="S23" s="307"/>
      <c r="T23" s="307"/>
    </row>
    <row r="24" spans="1:20" ht="15" customHeight="1" x14ac:dyDescent="0.25">
      <c r="A24" s="308"/>
      <c r="B24" s="200" t="s">
        <v>634</v>
      </c>
      <c r="C24" s="200" t="s">
        <v>635</v>
      </c>
      <c r="D24" s="206" t="s">
        <v>636</v>
      </c>
      <c r="E24" s="252"/>
      <c r="F24" s="252"/>
      <c r="G24" s="254"/>
      <c r="H24" s="252">
        <v>10</v>
      </c>
      <c r="I24" s="252"/>
      <c r="J24" s="387">
        <f t="shared" si="0"/>
        <v>10</v>
      </c>
      <c r="K24" s="307"/>
      <c r="L24" s="307"/>
      <c r="M24" s="307"/>
      <c r="N24" s="380"/>
      <c r="O24" s="307"/>
      <c r="P24" s="307"/>
      <c r="Q24" s="307"/>
      <c r="R24" s="307"/>
      <c r="S24" s="307"/>
      <c r="T24" s="307"/>
    </row>
    <row r="25" spans="1:20" ht="15" customHeight="1" x14ac:dyDescent="0.25">
      <c r="A25" s="308"/>
      <c r="B25" s="210" t="s">
        <v>479</v>
      </c>
      <c r="C25" s="210" t="s">
        <v>480</v>
      </c>
      <c r="D25" s="207" t="s">
        <v>250</v>
      </c>
      <c r="E25" s="255"/>
      <c r="F25" s="255"/>
      <c r="G25" s="254">
        <v>9.5</v>
      </c>
      <c r="H25" s="255"/>
      <c r="I25" s="255"/>
      <c r="J25" s="387">
        <f t="shared" si="0"/>
        <v>9.5</v>
      </c>
      <c r="K25" s="307"/>
      <c r="L25" s="307"/>
      <c r="M25" s="307"/>
      <c r="N25" s="380"/>
      <c r="O25" s="307"/>
      <c r="P25" s="307"/>
      <c r="Q25" s="307"/>
      <c r="R25" s="307"/>
      <c r="S25" s="307"/>
      <c r="T25" s="307"/>
    </row>
    <row r="26" spans="1:20" ht="15" customHeight="1" x14ac:dyDescent="0.25">
      <c r="A26" s="308"/>
      <c r="B26" s="160" t="s">
        <v>395</v>
      </c>
      <c r="C26" s="160" t="s">
        <v>396</v>
      </c>
      <c r="D26" s="359" t="s">
        <v>244</v>
      </c>
      <c r="E26" s="252"/>
      <c r="F26" s="252">
        <v>9</v>
      </c>
      <c r="G26" s="254"/>
      <c r="H26" s="252"/>
      <c r="I26" s="252"/>
      <c r="J26" s="387">
        <f t="shared" si="0"/>
        <v>9</v>
      </c>
      <c r="K26" s="307"/>
      <c r="L26" s="307"/>
      <c r="M26" s="307"/>
      <c r="N26" s="380"/>
      <c r="O26" s="307"/>
      <c r="P26" s="307"/>
      <c r="Q26" s="307"/>
      <c r="R26" s="307"/>
      <c r="S26" s="307"/>
      <c r="T26" s="307"/>
    </row>
    <row r="27" spans="1:20" ht="15" customHeight="1" x14ac:dyDescent="0.25">
      <c r="A27" s="308"/>
      <c r="B27" s="160" t="s">
        <v>481</v>
      </c>
      <c r="C27" s="160" t="s">
        <v>482</v>
      </c>
      <c r="D27" s="258" t="s">
        <v>405</v>
      </c>
      <c r="E27" s="252"/>
      <c r="F27" s="252"/>
      <c r="G27" s="254">
        <v>8.5</v>
      </c>
      <c r="H27" s="252"/>
      <c r="I27" s="252"/>
      <c r="J27" s="387">
        <f t="shared" si="0"/>
        <v>8.5</v>
      </c>
      <c r="K27" s="307"/>
      <c r="L27" s="307"/>
      <c r="M27" s="307"/>
      <c r="N27" s="380"/>
      <c r="O27" s="307"/>
      <c r="P27" s="307"/>
      <c r="Q27" s="307"/>
      <c r="R27" s="307"/>
      <c r="S27" s="307"/>
      <c r="T27" s="307"/>
    </row>
    <row r="28" spans="1:20" ht="15" customHeight="1" x14ac:dyDescent="0.25">
      <c r="A28" s="308"/>
      <c r="B28" s="360" t="s">
        <v>637</v>
      </c>
      <c r="C28" s="360" t="s">
        <v>638</v>
      </c>
      <c r="D28" s="361" t="s">
        <v>502</v>
      </c>
      <c r="E28" s="362"/>
      <c r="F28" s="362"/>
      <c r="G28" s="363"/>
      <c r="H28" s="362">
        <v>7</v>
      </c>
      <c r="I28" s="362"/>
      <c r="J28" s="388">
        <f t="shared" si="0"/>
        <v>7</v>
      </c>
      <c r="K28" s="307"/>
      <c r="L28" s="307"/>
      <c r="M28" s="307"/>
      <c r="N28" s="380"/>
      <c r="O28" s="307"/>
      <c r="P28" s="307"/>
      <c r="Q28" s="307"/>
      <c r="R28" s="307"/>
      <c r="S28" s="307"/>
      <c r="T28" s="307"/>
    </row>
    <row r="29" spans="1:20" s="386" customFormat="1" ht="15" customHeight="1" x14ac:dyDescent="0.25">
      <c r="A29" s="373"/>
      <c r="D29" s="394"/>
      <c r="E29" s="381"/>
      <c r="F29" s="381"/>
      <c r="G29" s="381"/>
      <c r="H29" s="381"/>
      <c r="I29" s="395"/>
      <c r="J29" s="396"/>
      <c r="K29" s="371"/>
      <c r="L29" s="371"/>
      <c r="M29" s="371"/>
      <c r="N29" s="371"/>
      <c r="O29" s="371"/>
      <c r="P29" s="371"/>
      <c r="Q29" s="371"/>
      <c r="R29" s="371"/>
      <c r="S29" s="371"/>
      <c r="T29" s="371"/>
    </row>
    <row r="30" spans="1:20" s="386" customFormat="1" ht="15" customHeight="1" x14ac:dyDescent="0.25">
      <c r="A30" s="373"/>
      <c r="D30" s="394"/>
      <c r="E30" s="381"/>
      <c r="F30" s="381"/>
      <c r="G30" s="381"/>
      <c r="H30" s="381"/>
      <c r="I30" s="395"/>
      <c r="J30" s="396"/>
      <c r="K30" s="371"/>
      <c r="L30" s="371"/>
      <c r="M30" s="371"/>
      <c r="N30" s="371"/>
      <c r="O30" s="371"/>
      <c r="P30" s="371"/>
      <c r="Q30" s="371"/>
      <c r="R30" s="371"/>
      <c r="S30" s="371"/>
      <c r="T30" s="371"/>
    </row>
    <row r="31" spans="1:20" s="320" customFormat="1" ht="18.75" customHeight="1" x14ac:dyDescent="0.3">
      <c r="A31" s="323"/>
      <c r="B31" s="306" t="s">
        <v>137</v>
      </c>
      <c r="C31" s="321"/>
      <c r="D31" s="321"/>
      <c r="E31" s="323"/>
      <c r="F31" s="323"/>
      <c r="G31" s="389"/>
      <c r="H31" s="323"/>
      <c r="I31" s="390"/>
      <c r="J31" s="391"/>
      <c r="K31" s="321"/>
      <c r="L31" s="321"/>
      <c r="M31" s="321"/>
      <c r="N31" s="321"/>
      <c r="O31" s="321"/>
      <c r="P31" s="321"/>
      <c r="Q31" s="321"/>
      <c r="R31" s="321"/>
      <c r="S31" s="321"/>
      <c r="T31" s="321"/>
    </row>
    <row r="32" spans="1:20" ht="15.75" customHeight="1" x14ac:dyDescent="0.25">
      <c r="A32" s="308"/>
      <c r="B32" s="307" t="s">
        <v>107</v>
      </c>
      <c r="C32" s="307"/>
      <c r="D32" s="307"/>
      <c r="E32" s="308"/>
      <c r="F32" s="308"/>
      <c r="G32" s="373"/>
      <c r="H32" s="308"/>
      <c r="I32" s="374"/>
      <c r="J32" s="370"/>
      <c r="K32" s="307"/>
      <c r="L32" s="307"/>
      <c r="M32" s="307"/>
      <c r="N32" s="307"/>
      <c r="O32" s="307"/>
      <c r="P32" s="307"/>
      <c r="Q32" s="307"/>
      <c r="R32" s="307"/>
      <c r="S32" s="307"/>
      <c r="T32" s="307"/>
    </row>
    <row r="33" spans="1:20" ht="15" customHeight="1" x14ac:dyDescent="0.25">
      <c r="A33" s="308"/>
      <c r="B33" s="382" t="s">
        <v>4</v>
      </c>
      <c r="C33" s="382" t="s">
        <v>5</v>
      </c>
      <c r="D33" s="383" t="s">
        <v>6</v>
      </c>
      <c r="E33" s="307"/>
      <c r="F33" s="308"/>
      <c r="G33" s="373"/>
      <c r="H33" s="308"/>
      <c r="I33" s="374"/>
      <c r="J33" s="370"/>
      <c r="K33" s="307"/>
      <c r="L33" s="307"/>
      <c r="M33" s="307"/>
      <c r="N33" s="307"/>
      <c r="O33" s="307"/>
      <c r="P33" s="307"/>
      <c r="Q33" s="307"/>
      <c r="R33" s="307"/>
      <c r="S33" s="307"/>
      <c r="T33" s="307"/>
    </row>
    <row r="34" spans="1:20" ht="15" customHeight="1" x14ac:dyDescent="0.25">
      <c r="A34" s="374" t="s">
        <v>130</v>
      </c>
      <c r="B34" s="352" t="s">
        <v>391</v>
      </c>
      <c r="C34" s="352" t="s">
        <v>392</v>
      </c>
      <c r="D34" s="353" t="s">
        <v>200</v>
      </c>
      <c r="E34" s="307"/>
      <c r="F34" s="308"/>
      <c r="G34" s="373"/>
      <c r="H34" s="308"/>
      <c r="I34" s="374"/>
      <c r="J34" s="370"/>
      <c r="K34" s="307"/>
      <c r="L34" s="307"/>
      <c r="M34" s="307"/>
      <c r="N34" s="307"/>
      <c r="O34" s="307"/>
      <c r="P34" s="307"/>
      <c r="Q34" s="307"/>
      <c r="R34" s="307"/>
      <c r="S34" s="307"/>
      <c r="T34" s="307"/>
    </row>
    <row r="35" spans="1:20" ht="15" customHeight="1" x14ac:dyDescent="0.25">
      <c r="A35" s="308" t="s">
        <v>131</v>
      </c>
      <c r="B35" s="160" t="s">
        <v>397</v>
      </c>
      <c r="C35" s="160" t="s">
        <v>398</v>
      </c>
      <c r="D35" s="160" t="s">
        <v>388</v>
      </c>
      <c r="E35" s="307"/>
      <c r="F35" s="308"/>
      <c r="G35" s="373"/>
      <c r="H35" s="308"/>
      <c r="I35" s="374"/>
      <c r="J35" s="370"/>
      <c r="K35" s="307"/>
      <c r="L35" s="307"/>
      <c r="M35" s="307"/>
      <c r="N35" s="307"/>
      <c r="O35" s="307"/>
      <c r="P35" s="307"/>
      <c r="Q35" s="307"/>
      <c r="R35" s="307"/>
      <c r="S35" s="307"/>
      <c r="T35" s="307"/>
    </row>
    <row r="36" spans="1:20" ht="15" customHeight="1" x14ac:dyDescent="0.25">
      <c r="A36" s="308" t="s">
        <v>132</v>
      </c>
      <c r="B36" s="160" t="s">
        <v>393</v>
      </c>
      <c r="C36" s="160" t="s">
        <v>394</v>
      </c>
      <c r="D36" s="161" t="s">
        <v>388</v>
      </c>
      <c r="E36" s="307"/>
      <c r="F36" s="308"/>
      <c r="G36" s="373"/>
      <c r="H36" s="308"/>
      <c r="I36" s="374"/>
      <c r="J36" s="370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0" ht="15" customHeight="1" x14ac:dyDescent="0.25">
      <c r="A37" s="308"/>
      <c r="B37" s="384"/>
      <c r="C37" s="307"/>
      <c r="D37" s="307"/>
      <c r="E37" s="385"/>
      <c r="F37" s="308"/>
      <c r="G37" s="373"/>
      <c r="H37" s="308"/>
      <c r="I37" s="374"/>
      <c r="J37" s="370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0" ht="15" customHeight="1" x14ac:dyDescent="0.25">
      <c r="A38" s="308"/>
      <c r="B38" s="384"/>
      <c r="C38" s="307"/>
      <c r="D38" s="307"/>
      <c r="E38" s="385"/>
      <c r="F38" s="308"/>
      <c r="G38" s="373"/>
      <c r="H38" s="308"/>
      <c r="I38" s="374"/>
      <c r="J38" s="370"/>
      <c r="K38" s="307"/>
      <c r="L38" s="307"/>
      <c r="M38" s="307"/>
      <c r="N38" s="307"/>
      <c r="O38" s="307"/>
      <c r="P38" s="307"/>
      <c r="Q38" s="307"/>
      <c r="R38" s="307"/>
      <c r="S38" s="307"/>
      <c r="T38" s="307"/>
    </row>
    <row r="39" spans="1:20" ht="15" customHeight="1" x14ac:dyDescent="0.25">
      <c r="A39" s="308"/>
      <c r="B39" s="384"/>
      <c r="C39" s="307"/>
      <c r="D39" s="307"/>
      <c r="E39" s="308"/>
      <c r="F39" s="308"/>
      <c r="G39" s="373"/>
      <c r="H39" s="308"/>
      <c r="I39" s="374"/>
      <c r="J39" s="370"/>
      <c r="K39" s="307"/>
      <c r="L39" s="307"/>
      <c r="M39" s="307"/>
      <c r="N39" s="307"/>
      <c r="O39" s="307"/>
      <c r="P39" s="307"/>
      <c r="Q39" s="307"/>
      <c r="R39" s="307"/>
      <c r="S39" s="307"/>
      <c r="T39" s="307"/>
    </row>
  </sheetData>
  <sortState xmlns:xlrd2="http://schemas.microsoft.com/office/spreadsheetml/2017/richdata2" ref="B9:J25">
    <sortCondition descending="1" ref="J9:J2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3BD0-ED69-4C60-9CA6-0B379A5D6FD6}">
  <dimension ref="A1:S26"/>
  <sheetViews>
    <sheetView topLeftCell="A13" workbookViewId="0">
      <selection activeCell="C30" sqref="C30"/>
    </sheetView>
  </sheetViews>
  <sheetFormatPr defaultColWidth="17.28515625" defaultRowHeight="12.75" x14ac:dyDescent="0.2"/>
  <cols>
    <col min="1" max="1" width="4.42578125" style="91" customWidth="1"/>
    <col min="2" max="2" width="24.85546875" style="91" customWidth="1"/>
    <col min="3" max="3" width="27" style="91" customWidth="1"/>
    <col min="4" max="4" width="13.7109375" style="91" customWidth="1"/>
    <col min="5" max="5" width="14.7109375" style="91" customWidth="1"/>
    <col min="6" max="6" width="14.7109375" style="146" customWidth="1"/>
    <col min="7" max="7" width="13.85546875" style="91" bestFit="1" customWidth="1"/>
    <col min="8" max="8" width="12.42578125" style="91" bestFit="1" customWidth="1"/>
    <col min="9" max="19" width="9.140625" style="91" customWidth="1"/>
    <col min="20" max="16384" width="17.28515625" style="91"/>
  </cols>
  <sheetData>
    <row r="1" spans="1:19" s="244" customFormat="1" ht="15" x14ac:dyDescent="0.25">
      <c r="A1" s="239"/>
      <c r="B1" s="240" t="s">
        <v>140</v>
      </c>
      <c r="C1" s="239"/>
      <c r="D1" s="239"/>
      <c r="E1" s="241"/>
      <c r="F1" s="242"/>
      <c r="G1" s="243"/>
      <c r="I1" s="245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2" spans="1:19" x14ac:dyDescent="0.2">
      <c r="A2" s="100"/>
      <c r="B2" s="101" t="s">
        <v>104</v>
      </c>
      <c r="C2" s="100"/>
      <c r="D2" s="100"/>
      <c r="E2" s="102"/>
      <c r="F2" s="145"/>
      <c r="G2" s="100"/>
      <c r="I2" s="103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x14ac:dyDescent="0.2">
      <c r="A3" s="100"/>
      <c r="B3" s="104"/>
      <c r="C3" s="100"/>
      <c r="D3" s="100"/>
      <c r="I3" s="103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x14ac:dyDescent="0.2">
      <c r="A4" s="100"/>
      <c r="B4" s="91" t="s">
        <v>129</v>
      </c>
      <c r="C4" s="100"/>
      <c r="D4" s="100"/>
      <c r="I4" s="103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19" x14ac:dyDescent="0.2">
      <c r="A5" s="100"/>
      <c r="B5" s="91" t="s">
        <v>141</v>
      </c>
      <c r="C5" s="100"/>
      <c r="D5" s="100"/>
      <c r="E5" s="102"/>
      <c r="F5" s="145"/>
      <c r="G5" s="102"/>
      <c r="H5" s="76"/>
      <c r="I5" s="103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19" ht="15" customHeight="1" x14ac:dyDescent="0.25">
      <c r="A6" s="100"/>
      <c r="B6" s="91" t="s">
        <v>142</v>
      </c>
      <c r="C6" s="100"/>
      <c r="D6" s="100"/>
      <c r="E6" s="78"/>
      <c r="F6" s="147" t="s">
        <v>626</v>
      </c>
      <c r="G6" s="78"/>
      <c r="H6" s="78"/>
      <c r="I6" s="103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 x14ac:dyDescent="0.2">
      <c r="A7" s="100"/>
      <c r="C7" s="100"/>
      <c r="D7" s="100"/>
      <c r="E7" s="105" t="s">
        <v>143</v>
      </c>
      <c r="F7" s="148" t="s">
        <v>109</v>
      </c>
      <c r="G7" s="79" t="s">
        <v>2</v>
      </c>
      <c r="H7" s="105" t="s">
        <v>115</v>
      </c>
      <c r="I7" s="103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1:19" x14ac:dyDescent="0.2">
      <c r="A8" s="100"/>
      <c r="B8" s="101" t="s">
        <v>4</v>
      </c>
      <c r="C8" s="101" t="s">
        <v>5</v>
      </c>
      <c r="D8" s="101" t="s">
        <v>6</v>
      </c>
      <c r="E8" s="105" t="s">
        <v>126</v>
      </c>
      <c r="F8" s="148" t="s">
        <v>116</v>
      </c>
      <c r="G8" s="79" t="s">
        <v>144</v>
      </c>
      <c r="H8" s="105" t="s">
        <v>221</v>
      </c>
      <c r="I8" s="79" t="s">
        <v>7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5" customHeight="1" x14ac:dyDescent="0.25">
      <c r="A9" s="100">
        <v>1</v>
      </c>
      <c r="B9" s="352" t="s">
        <v>378</v>
      </c>
      <c r="C9" s="352" t="s">
        <v>379</v>
      </c>
      <c r="D9" s="353" t="s">
        <v>388</v>
      </c>
      <c r="E9" s="354">
        <v>25</v>
      </c>
      <c r="F9" s="355" t="s">
        <v>681</v>
      </c>
      <c r="G9" s="356">
        <v>17</v>
      </c>
      <c r="H9" s="356">
        <v>25</v>
      </c>
      <c r="I9" s="106">
        <f t="shared" ref="I9:I26" si="0">SUM(E9:H9)</f>
        <v>67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15" customHeight="1" x14ac:dyDescent="0.25">
      <c r="A10" s="100"/>
      <c r="B10" s="68" t="s">
        <v>616</v>
      </c>
      <c r="C10" s="68" t="s">
        <v>617</v>
      </c>
      <c r="D10" s="199" t="s">
        <v>618</v>
      </c>
      <c r="E10" s="110"/>
      <c r="F10" s="110"/>
      <c r="G10" s="111">
        <v>22</v>
      </c>
      <c r="H10" s="111">
        <v>19</v>
      </c>
      <c r="I10" s="107">
        <f t="shared" si="0"/>
        <v>41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ht="15" customHeight="1" x14ac:dyDescent="0.25">
      <c r="A11" s="100"/>
      <c r="B11" s="168" t="s">
        <v>450</v>
      </c>
      <c r="C11" s="168" t="s">
        <v>451</v>
      </c>
      <c r="D11" s="202" t="s">
        <v>452</v>
      </c>
      <c r="E11" s="149"/>
      <c r="F11" s="36">
        <v>12.5</v>
      </c>
      <c r="G11" s="113">
        <v>8</v>
      </c>
      <c r="H11" s="113">
        <v>15</v>
      </c>
      <c r="I11" s="108">
        <f t="shared" si="0"/>
        <v>35.5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1:19" ht="15" customHeight="1" x14ac:dyDescent="0.25">
      <c r="A12" s="100"/>
      <c r="B12" s="155" t="s">
        <v>380</v>
      </c>
      <c r="C12" s="155" t="s">
        <v>381</v>
      </c>
      <c r="D12" s="199" t="s">
        <v>91</v>
      </c>
      <c r="E12" s="112">
        <v>22</v>
      </c>
      <c r="F12" s="112"/>
      <c r="G12" s="113"/>
      <c r="H12" s="113">
        <v>13</v>
      </c>
      <c r="I12" s="108">
        <f t="shared" si="0"/>
        <v>35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1:19" ht="15" customHeight="1" x14ac:dyDescent="0.25">
      <c r="A13" s="100"/>
      <c r="B13" s="155" t="s">
        <v>382</v>
      </c>
      <c r="C13" s="155" t="s">
        <v>383</v>
      </c>
      <c r="D13" s="199" t="s">
        <v>195</v>
      </c>
      <c r="E13" s="150">
        <v>19</v>
      </c>
      <c r="F13" s="112"/>
      <c r="G13" s="113">
        <v>15</v>
      </c>
      <c r="H13" s="113"/>
      <c r="I13" s="108">
        <f t="shared" si="0"/>
        <v>34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</row>
    <row r="14" spans="1:19" ht="15" customHeight="1" x14ac:dyDescent="0.25">
      <c r="A14" s="100"/>
      <c r="B14" s="155" t="s">
        <v>384</v>
      </c>
      <c r="C14" s="155" t="s">
        <v>385</v>
      </c>
      <c r="D14" s="199" t="s">
        <v>241</v>
      </c>
      <c r="E14" s="109">
        <v>17</v>
      </c>
      <c r="F14" s="112"/>
      <c r="G14" s="113">
        <v>13</v>
      </c>
      <c r="H14" s="113"/>
      <c r="I14" s="108">
        <f t="shared" si="0"/>
        <v>30</v>
      </c>
      <c r="J14" s="100"/>
      <c r="K14" s="100" t="s">
        <v>17</v>
      </c>
      <c r="L14" s="100"/>
      <c r="M14" s="100"/>
      <c r="N14" s="100"/>
      <c r="O14" s="100"/>
      <c r="P14" s="100"/>
      <c r="Q14" s="100"/>
      <c r="R14" s="100"/>
      <c r="S14" s="100"/>
    </row>
    <row r="15" spans="1:19" ht="15" customHeight="1" x14ac:dyDescent="0.25">
      <c r="A15" s="100"/>
      <c r="B15" s="68" t="s">
        <v>613</v>
      </c>
      <c r="C15" s="68" t="s">
        <v>614</v>
      </c>
      <c r="D15" s="199" t="s">
        <v>615</v>
      </c>
      <c r="E15" s="109"/>
      <c r="F15" s="112"/>
      <c r="G15" s="113">
        <v>25</v>
      </c>
      <c r="H15" s="113"/>
      <c r="I15" s="108">
        <f t="shared" si="0"/>
        <v>25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</row>
    <row r="16" spans="1:19" ht="15" customHeight="1" x14ac:dyDescent="0.25">
      <c r="A16" s="100"/>
      <c r="B16" s="233" t="s">
        <v>391</v>
      </c>
      <c r="C16" s="233" t="s">
        <v>673</v>
      </c>
      <c r="D16" s="233" t="s">
        <v>200</v>
      </c>
      <c r="E16" s="110"/>
      <c r="F16" s="112"/>
      <c r="G16" s="113"/>
      <c r="H16" s="113">
        <v>22</v>
      </c>
      <c r="I16" s="108">
        <f t="shared" si="0"/>
        <v>22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pans="1:19" ht="15" customHeight="1" x14ac:dyDescent="0.25">
      <c r="A17" s="100"/>
      <c r="B17" s="68" t="s">
        <v>275</v>
      </c>
      <c r="C17" s="68" t="s">
        <v>619</v>
      </c>
      <c r="D17" s="199" t="s">
        <v>47</v>
      </c>
      <c r="E17" s="112"/>
      <c r="F17" s="112"/>
      <c r="G17" s="113">
        <v>19</v>
      </c>
      <c r="H17" s="113"/>
      <c r="I17" s="108">
        <f t="shared" si="0"/>
        <v>19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spans="1:19" ht="15" customHeight="1" x14ac:dyDescent="0.25">
      <c r="A18" s="100"/>
      <c r="B18" s="233" t="s">
        <v>674</v>
      </c>
      <c r="C18" s="233" t="s">
        <v>675</v>
      </c>
      <c r="D18" s="351" t="s">
        <v>680</v>
      </c>
      <c r="E18" s="112"/>
      <c r="F18" s="112"/>
      <c r="G18" s="113"/>
      <c r="H18" s="113">
        <v>17</v>
      </c>
      <c r="I18" s="108">
        <f t="shared" si="0"/>
        <v>17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pans="1:19" ht="15" customHeight="1" x14ac:dyDescent="0.25">
      <c r="A19" s="100"/>
      <c r="B19" s="168" t="s">
        <v>386</v>
      </c>
      <c r="C19" s="168" t="s">
        <v>387</v>
      </c>
      <c r="D19" s="202" t="s">
        <v>97</v>
      </c>
      <c r="E19" s="112">
        <v>15</v>
      </c>
      <c r="F19" s="113"/>
      <c r="G19" s="37"/>
      <c r="H19" s="113"/>
      <c r="I19" s="108">
        <f t="shared" si="0"/>
        <v>15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</row>
    <row r="20" spans="1:19" ht="15" customHeight="1" x14ac:dyDescent="0.25">
      <c r="A20" s="100"/>
      <c r="B20" s="155" t="s">
        <v>384</v>
      </c>
      <c r="C20" s="155" t="s">
        <v>453</v>
      </c>
      <c r="D20" s="199" t="s">
        <v>241</v>
      </c>
      <c r="E20" s="149"/>
      <c r="F20" s="113">
        <v>11</v>
      </c>
      <c r="G20" s="113"/>
      <c r="H20" s="113"/>
      <c r="I20" s="108">
        <f t="shared" si="0"/>
        <v>11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1:19" ht="15" customHeight="1" x14ac:dyDescent="0.25">
      <c r="A21" s="100"/>
      <c r="B21" s="68" t="s">
        <v>620</v>
      </c>
      <c r="C21" s="68" t="s">
        <v>621</v>
      </c>
      <c r="D21" s="68" t="s">
        <v>622</v>
      </c>
      <c r="E21" s="112"/>
      <c r="F21" s="113"/>
      <c r="G21" s="113">
        <v>10</v>
      </c>
      <c r="H21" s="113"/>
      <c r="I21" s="108">
        <f t="shared" si="0"/>
        <v>10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15" customHeight="1" x14ac:dyDescent="0.25">
      <c r="A22" s="100"/>
      <c r="B22" s="68" t="s">
        <v>623</v>
      </c>
      <c r="C22" s="68" t="s">
        <v>624</v>
      </c>
      <c r="D22" s="199" t="s">
        <v>63</v>
      </c>
      <c r="E22" s="112"/>
      <c r="F22" s="113"/>
      <c r="G22" s="113">
        <v>10</v>
      </c>
      <c r="H22" s="113"/>
      <c r="I22" s="108">
        <f t="shared" si="0"/>
        <v>10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1:19" ht="15" customHeight="1" x14ac:dyDescent="0.25">
      <c r="A23" s="100"/>
      <c r="B23" s="348" t="s">
        <v>384</v>
      </c>
      <c r="C23" s="348" t="s">
        <v>676</v>
      </c>
      <c r="D23" s="350" t="s">
        <v>241</v>
      </c>
      <c r="E23" s="113"/>
      <c r="F23" s="113"/>
      <c r="G23" s="113"/>
      <c r="H23" s="113">
        <v>10</v>
      </c>
      <c r="I23" s="108">
        <f t="shared" si="0"/>
        <v>10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spans="1:19" ht="15" customHeight="1" x14ac:dyDescent="0.25">
      <c r="A24" s="100"/>
      <c r="B24" s="200" t="s">
        <v>677</v>
      </c>
      <c r="C24" s="200" t="s">
        <v>678</v>
      </c>
      <c r="D24" s="201" t="s">
        <v>679</v>
      </c>
      <c r="E24" s="113"/>
      <c r="F24" s="113"/>
      <c r="G24" s="113"/>
      <c r="H24" s="113">
        <v>9</v>
      </c>
      <c r="I24" s="108">
        <f t="shared" si="0"/>
        <v>9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5" spans="1:19" ht="15" customHeight="1" x14ac:dyDescent="0.25">
      <c r="A25" s="100"/>
      <c r="B25" s="200" t="s">
        <v>454</v>
      </c>
      <c r="C25" s="200" t="s">
        <v>455</v>
      </c>
      <c r="D25" s="201" t="s">
        <v>456</v>
      </c>
      <c r="E25" s="37"/>
      <c r="F25" s="37">
        <v>8.5</v>
      </c>
      <c r="G25" s="37"/>
      <c r="H25" s="113"/>
      <c r="I25" s="108">
        <f t="shared" si="0"/>
        <v>8.5</v>
      </c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1:19" ht="15" customHeight="1" x14ac:dyDescent="0.25">
      <c r="A26" s="100"/>
      <c r="B26" s="349" t="s">
        <v>384</v>
      </c>
      <c r="C26" s="349" t="s">
        <v>625</v>
      </c>
      <c r="D26" s="203" t="s">
        <v>241</v>
      </c>
      <c r="E26" s="113"/>
      <c r="F26" s="113"/>
      <c r="G26" s="113">
        <v>7</v>
      </c>
      <c r="H26" s="113"/>
      <c r="I26" s="108">
        <f t="shared" si="0"/>
        <v>7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</sheetData>
  <sortState xmlns:xlrd2="http://schemas.microsoft.com/office/spreadsheetml/2017/richdata2" ref="B9:I16">
    <sortCondition descending="1" ref="I9:I16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7DEB7-4CA0-47D3-A1FB-DD2003B9D95E}">
  <dimension ref="A1:U43"/>
  <sheetViews>
    <sheetView topLeftCell="A25" workbookViewId="0">
      <selection activeCell="J43" sqref="J43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2.42578125" customWidth="1"/>
    <col min="4" max="4" width="12.85546875" customWidth="1"/>
    <col min="5" max="5" width="10.5703125" customWidth="1"/>
    <col min="6" max="6" width="10.5703125" style="136" customWidth="1"/>
    <col min="7" max="8" width="13.28515625" bestFit="1" customWidth="1"/>
    <col min="9" max="9" width="13.28515625" customWidth="1"/>
    <col min="10" max="10" width="10.42578125" bestFit="1" customWidth="1"/>
    <col min="11" max="21" width="9.140625" customWidth="1"/>
  </cols>
  <sheetData>
    <row r="1" spans="1:21" ht="18.75" customHeight="1" x14ac:dyDescent="0.3">
      <c r="A1" s="70"/>
      <c r="B1" s="71" t="s">
        <v>149</v>
      </c>
      <c r="C1" s="72"/>
      <c r="D1" s="90"/>
      <c r="E1" s="98"/>
      <c r="F1" s="133"/>
      <c r="G1" s="70"/>
      <c r="H1" s="70"/>
      <c r="I1" s="70"/>
      <c r="J1" s="70"/>
      <c r="K1" s="73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5" customHeight="1" x14ac:dyDescent="0.25">
      <c r="A2" s="70"/>
      <c r="B2" s="72" t="s">
        <v>104</v>
      </c>
      <c r="C2" s="72"/>
      <c r="D2" s="72"/>
      <c r="E2" s="70"/>
      <c r="F2" s="134"/>
      <c r="G2" s="70"/>
      <c r="H2" s="70"/>
      <c r="I2" s="70"/>
      <c r="J2" s="70"/>
      <c r="K2" s="73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" customHeight="1" x14ac:dyDescent="0.25">
      <c r="A3" s="70"/>
      <c r="B3" s="72"/>
      <c r="C3" s="72"/>
      <c r="D3" s="72"/>
      <c r="E3" s="70"/>
      <c r="F3" s="134"/>
      <c r="G3" s="70"/>
      <c r="H3" s="70"/>
      <c r="I3" s="70"/>
      <c r="J3" s="70"/>
      <c r="K3" s="73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" customHeight="1" x14ac:dyDescent="0.25">
      <c r="A4" s="70"/>
      <c r="B4" s="74" t="s">
        <v>129</v>
      </c>
      <c r="C4" s="72"/>
      <c r="D4" s="72"/>
      <c r="E4" s="70"/>
      <c r="F4" s="134"/>
      <c r="G4" s="70"/>
      <c r="H4" s="70"/>
      <c r="I4" s="70"/>
      <c r="J4" s="70"/>
      <c r="K4" s="73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15" customHeight="1" x14ac:dyDescent="0.25">
      <c r="A5" s="70"/>
      <c r="B5" s="74" t="s">
        <v>145</v>
      </c>
      <c r="C5" s="72"/>
      <c r="D5" s="72"/>
      <c r="E5" s="70"/>
      <c r="F5" s="134"/>
      <c r="G5" s="70"/>
      <c r="H5" s="70"/>
      <c r="I5" s="70"/>
      <c r="J5" s="70"/>
      <c r="K5" s="73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 ht="15" customHeight="1" x14ac:dyDescent="0.25">
      <c r="A6" s="70"/>
      <c r="B6" s="74" t="s">
        <v>107</v>
      </c>
      <c r="C6" s="72"/>
      <c r="D6" s="72"/>
      <c r="E6" s="70"/>
      <c r="F6" s="134"/>
      <c r="G6" s="70"/>
      <c r="H6" s="70"/>
      <c r="I6" s="94"/>
      <c r="J6" s="78"/>
      <c r="K6" s="73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15" customHeight="1" x14ac:dyDescent="0.25">
      <c r="A7" s="70"/>
      <c r="B7" s="269"/>
      <c r="C7" s="153"/>
      <c r="D7" s="153"/>
      <c r="E7" s="135" t="s">
        <v>2</v>
      </c>
      <c r="F7" s="135" t="s">
        <v>146</v>
      </c>
      <c r="G7" s="135" t="s">
        <v>109</v>
      </c>
      <c r="H7" s="135" t="s">
        <v>152</v>
      </c>
      <c r="I7" s="135" t="s">
        <v>147</v>
      </c>
      <c r="J7" s="135" t="s">
        <v>148</v>
      </c>
      <c r="K7" s="271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15" customHeight="1" x14ac:dyDescent="0.25">
      <c r="A8" s="70"/>
      <c r="B8" s="270" t="s">
        <v>111</v>
      </c>
      <c r="C8" s="270" t="s">
        <v>112</v>
      </c>
      <c r="D8" s="270" t="s">
        <v>113</v>
      </c>
      <c r="E8" s="135" t="s">
        <v>280</v>
      </c>
      <c r="F8" s="135" t="s">
        <v>151</v>
      </c>
      <c r="G8" s="135" t="s">
        <v>116</v>
      </c>
      <c r="H8" s="135" t="s">
        <v>153</v>
      </c>
      <c r="I8" s="135" t="s">
        <v>153</v>
      </c>
      <c r="J8" s="135" t="s">
        <v>154</v>
      </c>
      <c r="K8" s="272" t="s">
        <v>7</v>
      </c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1" ht="15" customHeight="1" x14ac:dyDescent="0.25">
      <c r="A9" s="70"/>
      <c r="B9" s="156" t="s">
        <v>245</v>
      </c>
      <c r="C9" s="156" t="s">
        <v>317</v>
      </c>
      <c r="D9" s="131" t="s">
        <v>247</v>
      </c>
      <c r="E9" s="167">
        <v>25</v>
      </c>
      <c r="F9" s="164"/>
      <c r="G9" s="182" t="s">
        <v>569</v>
      </c>
      <c r="H9" s="167"/>
      <c r="I9" s="167">
        <v>25</v>
      </c>
      <c r="J9" s="163">
        <v>22</v>
      </c>
      <c r="K9" s="268">
        <f t="shared" ref="K9:K34" si="0">SUM(E9:J9)</f>
        <v>72</v>
      </c>
      <c r="L9" s="72"/>
      <c r="M9">
        <f t="shared" ref="M9:M34" si="1">COUNT(E9:J9)</f>
        <v>3</v>
      </c>
      <c r="N9">
        <f t="shared" ref="N9:N34" si="2">IF(M9&gt;3,"  huom",0)</f>
        <v>0</v>
      </c>
      <c r="O9" s="72"/>
      <c r="P9" s="72"/>
      <c r="Q9" s="72"/>
      <c r="R9" s="72"/>
      <c r="S9" s="72"/>
      <c r="T9" s="72"/>
      <c r="U9" s="72"/>
    </row>
    <row r="10" spans="1:21" ht="15" customHeight="1" x14ac:dyDescent="0.25">
      <c r="A10" s="70"/>
      <c r="B10" s="156" t="s">
        <v>321</v>
      </c>
      <c r="C10" s="156" t="s">
        <v>322</v>
      </c>
      <c r="D10" s="131" t="s">
        <v>22</v>
      </c>
      <c r="E10" s="167">
        <v>17</v>
      </c>
      <c r="F10" s="164"/>
      <c r="G10" s="164">
        <v>25</v>
      </c>
      <c r="H10" s="183" t="s">
        <v>570</v>
      </c>
      <c r="I10" s="167"/>
      <c r="J10" s="163">
        <v>25</v>
      </c>
      <c r="K10" s="268">
        <f t="shared" si="0"/>
        <v>67</v>
      </c>
      <c r="L10" s="72"/>
      <c r="M10">
        <f t="shared" si="1"/>
        <v>3</v>
      </c>
      <c r="N10">
        <f t="shared" si="2"/>
        <v>0</v>
      </c>
      <c r="O10" s="72"/>
      <c r="P10" s="72"/>
      <c r="Q10" s="72"/>
      <c r="R10" s="72"/>
      <c r="S10" s="72"/>
      <c r="T10" s="72"/>
      <c r="U10" s="72"/>
    </row>
    <row r="11" spans="1:21" ht="15" customHeight="1" x14ac:dyDescent="0.25">
      <c r="A11" s="70"/>
      <c r="B11" s="156" t="s">
        <v>289</v>
      </c>
      <c r="C11" s="156" t="s">
        <v>319</v>
      </c>
      <c r="D11" s="131" t="s">
        <v>330</v>
      </c>
      <c r="E11" s="167">
        <v>19</v>
      </c>
      <c r="F11" s="164"/>
      <c r="G11" s="164">
        <v>22</v>
      </c>
      <c r="H11" s="167">
        <v>25</v>
      </c>
      <c r="I11" s="167"/>
      <c r="J11" s="163"/>
      <c r="K11" s="268">
        <f t="shared" si="0"/>
        <v>66</v>
      </c>
      <c r="L11" s="72"/>
      <c r="M11">
        <f t="shared" si="1"/>
        <v>3</v>
      </c>
      <c r="N11">
        <f t="shared" si="2"/>
        <v>0</v>
      </c>
      <c r="O11" s="72"/>
      <c r="P11" s="72"/>
      <c r="Q11" s="72"/>
      <c r="R11" s="72"/>
      <c r="S11" s="72"/>
      <c r="T11" s="72"/>
      <c r="U11" s="72"/>
    </row>
    <row r="12" spans="1:21" ht="15" customHeight="1" x14ac:dyDescent="0.25">
      <c r="A12" s="70"/>
      <c r="B12" s="156" t="s">
        <v>61</v>
      </c>
      <c r="C12" s="156" t="s">
        <v>318</v>
      </c>
      <c r="D12" s="156" t="s">
        <v>63</v>
      </c>
      <c r="E12" s="166">
        <v>22</v>
      </c>
      <c r="F12" s="164">
        <v>22</v>
      </c>
      <c r="G12" s="182" t="s">
        <v>571</v>
      </c>
      <c r="H12" s="166"/>
      <c r="I12" s="166">
        <v>19</v>
      </c>
      <c r="J12" s="259"/>
      <c r="K12" s="268">
        <f t="shared" si="0"/>
        <v>63</v>
      </c>
      <c r="L12" s="72"/>
      <c r="M12">
        <f t="shared" si="1"/>
        <v>3</v>
      </c>
      <c r="N12">
        <f t="shared" si="2"/>
        <v>0</v>
      </c>
      <c r="O12" s="72"/>
      <c r="P12" s="72"/>
      <c r="Q12" s="72"/>
      <c r="R12" s="72"/>
      <c r="S12" s="72"/>
      <c r="T12" s="72"/>
      <c r="U12" s="72"/>
    </row>
    <row r="13" spans="1:21" ht="15" customHeight="1" x14ac:dyDescent="0.25">
      <c r="A13" s="70"/>
      <c r="B13" s="156" t="s">
        <v>297</v>
      </c>
      <c r="C13" s="156" t="s">
        <v>329</v>
      </c>
      <c r="D13" s="131" t="s">
        <v>315</v>
      </c>
      <c r="E13" s="183" t="s">
        <v>572</v>
      </c>
      <c r="F13" s="164">
        <v>25</v>
      </c>
      <c r="G13" s="164">
        <v>8</v>
      </c>
      <c r="H13" s="167"/>
      <c r="I13" s="167">
        <v>17</v>
      </c>
      <c r="J13" s="163"/>
      <c r="K13" s="268">
        <f t="shared" si="0"/>
        <v>50</v>
      </c>
      <c r="L13" s="72"/>
      <c r="M13">
        <f t="shared" si="1"/>
        <v>3</v>
      </c>
      <c r="N13">
        <f t="shared" si="2"/>
        <v>0</v>
      </c>
      <c r="O13" s="72"/>
      <c r="P13" s="72"/>
      <c r="Q13" s="72"/>
      <c r="R13" s="72"/>
      <c r="S13" s="72"/>
      <c r="T13" s="72"/>
      <c r="U13" s="72"/>
    </row>
    <row r="14" spans="1:21" ht="15" customHeight="1" x14ac:dyDescent="0.25">
      <c r="A14" s="70"/>
      <c r="B14" s="156" t="s">
        <v>501</v>
      </c>
      <c r="C14" s="156" t="s">
        <v>495</v>
      </c>
      <c r="D14" s="131" t="s">
        <v>502</v>
      </c>
      <c r="E14" s="167"/>
      <c r="F14" s="164"/>
      <c r="G14" s="164">
        <v>15</v>
      </c>
      <c r="H14" s="167">
        <v>15</v>
      </c>
      <c r="I14" s="167"/>
      <c r="J14" s="163">
        <v>19</v>
      </c>
      <c r="K14" s="268">
        <f t="shared" si="0"/>
        <v>49</v>
      </c>
      <c r="L14" s="72"/>
      <c r="M14">
        <f t="shared" si="1"/>
        <v>3</v>
      </c>
      <c r="N14">
        <f t="shared" si="2"/>
        <v>0</v>
      </c>
      <c r="O14" s="72"/>
      <c r="P14" s="72"/>
      <c r="Q14" s="72"/>
      <c r="R14" s="72"/>
      <c r="S14" s="72"/>
      <c r="T14" s="72"/>
      <c r="U14" s="72"/>
    </row>
    <row r="15" spans="1:21" ht="15" customHeight="1" x14ac:dyDescent="0.25">
      <c r="A15" s="70"/>
      <c r="B15" s="156" t="s">
        <v>325</v>
      </c>
      <c r="C15" s="156" t="s">
        <v>326</v>
      </c>
      <c r="D15" s="131" t="s">
        <v>228</v>
      </c>
      <c r="E15" s="167">
        <v>9</v>
      </c>
      <c r="F15" s="164"/>
      <c r="G15" s="164">
        <v>17</v>
      </c>
      <c r="H15" s="167">
        <v>22</v>
      </c>
      <c r="I15" s="167"/>
      <c r="J15" s="163"/>
      <c r="K15" s="268">
        <f t="shared" si="0"/>
        <v>48</v>
      </c>
      <c r="L15" s="72"/>
      <c r="M15">
        <f t="shared" si="1"/>
        <v>3</v>
      </c>
      <c r="N15">
        <f t="shared" si="2"/>
        <v>0</v>
      </c>
      <c r="O15" s="72"/>
      <c r="P15" s="72"/>
      <c r="Q15" s="72"/>
      <c r="R15" s="72"/>
      <c r="S15" s="72"/>
      <c r="T15" s="72"/>
      <c r="U15" s="72"/>
    </row>
    <row r="16" spans="1:21" ht="15" customHeight="1" x14ac:dyDescent="0.25">
      <c r="A16" s="70"/>
      <c r="B16" s="156" t="s">
        <v>20</v>
      </c>
      <c r="C16" s="156" t="s">
        <v>54</v>
      </c>
      <c r="D16" s="131" t="s">
        <v>55</v>
      </c>
      <c r="E16" s="167">
        <v>13</v>
      </c>
      <c r="F16" s="164"/>
      <c r="G16" s="164">
        <v>10</v>
      </c>
      <c r="H16" s="167">
        <v>17</v>
      </c>
      <c r="I16" s="167"/>
      <c r="J16" s="163"/>
      <c r="K16" s="268">
        <f t="shared" si="0"/>
        <v>40</v>
      </c>
      <c r="L16" s="72"/>
      <c r="M16">
        <f t="shared" si="1"/>
        <v>3</v>
      </c>
      <c r="N16">
        <f t="shared" si="2"/>
        <v>0</v>
      </c>
      <c r="O16" s="72"/>
      <c r="P16" s="72"/>
      <c r="Q16" s="72"/>
      <c r="R16" s="72"/>
      <c r="S16" s="72"/>
      <c r="T16" s="72"/>
      <c r="U16" s="72"/>
    </row>
    <row r="17" spans="1:21" ht="15" customHeight="1" x14ac:dyDescent="0.25">
      <c r="A17" s="70"/>
      <c r="B17" s="156" t="s">
        <v>59</v>
      </c>
      <c r="C17" s="156" t="s">
        <v>371</v>
      </c>
      <c r="D17" s="131" t="s">
        <v>34</v>
      </c>
      <c r="E17" s="167"/>
      <c r="F17" s="164">
        <v>17</v>
      </c>
      <c r="G17" s="164"/>
      <c r="H17" s="167"/>
      <c r="I17" s="167">
        <v>22</v>
      </c>
      <c r="J17" s="163"/>
      <c r="K17" s="268">
        <f t="shared" si="0"/>
        <v>39</v>
      </c>
      <c r="L17" s="72"/>
      <c r="M17">
        <f t="shared" si="1"/>
        <v>2</v>
      </c>
      <c r="N17">
        <f t="shared" si="2"/>
        <v>0</v>
      </c>
      <c r="O17" s="72"/>
      <c r="P17" s="72"/>
      <c r="Q17" s="72"/>
      <c r="R17" s="72"/>
      <c r="S17" s="72"/>
      <c r="T17" s="72"/>
      <c r="U17" s="72"/>
    </row>
    <row r="18" spans="1:21" ht="15" customHeight="1" x14ac:dyDescent="0.25">
      <c r="A18" s="70"/>
      <c r="B18" s="156" t="s">
        <v>327</v>
      </c>
      <c r="C18" s="156" t="s">
        <v>328</v>
      </c>
      <c r="D18" s="131" t="s">
        <v>332</v>
      </c>
      <c r="E18" s="167">
        <v>8</v>
      </c>
      <c r="F18" s="164"/>
      <c r="G18" s="164"/>
      <c r="H18" s="167">
        <v>8</v>
      </c>
      <c r="I18" s="167"/>
      <c r="J18" s="163">
        <v>17</v>
      </c>
      <c r="K18" s="268">
        <f t="shared" si="0"/>
        <v>33</v>
      </c>
      <c r="L18" s="72"/>
      <c r="M18">
        <f t="shared" si="1"/>
        <v>3</v>
      </c>
      <c r="N18">
        <f t="shared" si="2"/>
        <v>0</v>
      </c>
      <c r="O18" s="72"/>
      <c r="P18" s="72"/>
      <c r="Q18" s="72"/>
      <c r="R18" s="72"/>
      <c r="S18" s="72"/>
      <c r="T18" s="72"/>
      <c r="U18" s="72"/>
    </row>
    <row r="19" spans="1:21" ht="15" customHeight="1" x14ac:dyDescent="0.25">
      <c r="A19" s="70"/>
      <c r="B19" s="160" t="s">
        <v>557</v>
      </c>
      <c r="C19" s="160" t="s">
        <v>558</v>
      </c>
      <c r="D19" s="161" t="s">
        <v>332</v>
      </c>
      <c r="E19" s="167"/>
      <c r="F19" s="164"/>
      <c r="G19" s="164"/>
      <c r="H19" s="167">
        <v>19</v>
      </c>
      <c r="I19" s="167"/>
      <c r="J19" s="163">
        <v>13</v>
      </c>
      <c r="K19" s="268">
        <f t="shared" si="0"/>
        <v>32</v>
      </c>
      <c r="L19" s="72"/>
      <c r="M19">
        <f t="shared" si="1"/>
        <v>2</v>
      </c>
      <c r="N19">
        <f t="shared" si="2"/>
        <v>0</v>
      </c>
      <c r="O19" s="72"/>
      <c r="P19" s="72"/>
      <c r="Q19" s="72"/>
      <c r="R19" s="72"/>
      <c r="S19" s="72"/>
      <c r="T19" s="72"/>
      <c r="U19" s="72"/>
    </row>
    <row r="20" spans="1:21" ht="15" customHeight="1" x14ac:dyDescent="0.25">
      <c r="A20" s="70"/>
      <c r="B20" s="156" t="s">
        <v>57</v>
      </c>
      <c r="C20" s="156" t="s">
        <v>370</v>
      </c>
      <c r="D20" s="131" t="s">
        <v>34</v>
      </c>
      <c r="E20" s="167"/>
      <c r="F20" s="164">
        <v>19</v>
      </c>
      <c r="G20" s="164"/>
      <c r="H20" s="167"/>
      <c r="I20" s="167">
        <v>10</v>
      </c>
      <c r="J20" s="163"/>
      <c r="K20" s="268">
        <f t="shared" si="0"/>
        <v>29</v>
      </c>
      <c r="L20" s="72"/>
      <c r="M20">
        <f t="shared" si="1"/>
        <v>2</v>
      </c>
      <c r="N20">
        <f t="shared" si="2"/>
        <v>0</v>
      </c>
      <c r="O20" s="72"/>
      <c r="P20" s="72"/>
      <c r="Q20" s="72"/>
      <c r="R20" s="72"/>
      <c r="S20" s="72"/>
      <c r="T20" s="72"/>
      <c r="U20" s="72"/>
    </row>
    <row r="21" spans="1:21" ht="15" customHeight="1" x14ac:dyDescent="0.25">
      <c r="A21" s="70"/>
      <c r="B21" s="156" t="s">
        <v>372</v>
      </c>
      <c r="C21" s="156" t="s">
        <v>373</v>
      </c>
      <c r="D21" s="131" t="s">
        <v>377</v>
      </c>
      <c r="E21" s="167"/>
      <c r="F21" s="164">
        <v>15</v>
      </c>
      <c r="G21" s="164"/>
      <c r="H21" s="167"/>
      <c r="I21" s="167">
        <v>13</v>
      </c>
      <c r="J21" s="163"/>
      <c r="K21" s="268">
        <f t="shared" si="0"/>
        <v>28</v>
      </c>
      <c r="L21" s="72"/>
      <c r="M21">
        <f t="shared" si="1"/>
        <v>2</v>
      </c>
      <c r="N21">
        <f t="shared" si="2"/>
        <v>0</v>
      </c>
      <c r="O21" s="72"/>
      <c r="P21" s="72"/>
      <c r="Q21" s="72"/>
      <c r="R21" s="72"/>
      <c r="S21" s="72"/>
      <c r="T21" s="72"/>
      <c r="U21" s="72"/>
    </row>
    <row r="22" spans="1:21" ht="15" customHeight="1" x14ac:dyDescent="0.25">
      <c r="A22" s="70"/>
      <c r="B22" s="156" t="s">
        <v>323</v>
      </c>
      <c r="C22" s="156" t="s">
        <v>324</v>
      </c>
      <c r="D22" s="131" t="s">
        <v>331</v>
      </c>
      <c r="E22" s="166">
        <v>10</v>
      </c>
      <c r="F22" s="164"/>
      <c r="G22" s="164"/>
      <c r="H22" s="166"/>
      <c r="I22" s="166"/>
      <c r="J22" s="259">
        <v>15</v>
      </c>
      <c r="K22" s="268">
        <f t="shared" si="0"/>
        <v>25</v>
      </c>
      <c r="L22" s="72"/>
      <c r="M22">
        <f t="shared" si="1"/>
        <v>2</v>
      </c>
      <c r="N22">
        <f t="shared" si="2"/>
        <v>0</v>
      </c>
      <c r="O22" s="72"/>
      <c r="P22" s="72"/>
      <c r="Q22" s="72"/>
      <c r="R22" s="72"/>
      <c r="S22" s="72"/>
      <c r="T22" s="72"/>
      <c r="U22" s="72"/>
    </row>
    <row r="23" spans="1:21" ht="15" customHeight="1" x14ac:dyDescent="0.25">
      <c r="A23" s="70"/>
      <c r="B23" s="156" t="s">
        <v>311</v>
      </c>
      <c r="C23" s="156" t="s">
        <v>376</v>
      </c>
      <c r="D23" s="156" t="s">
        <v>339</v>
      </c>
      <c r="E23" s="167"/>
      <c r="F23" s="164">
        <v>10</v>
      </c>
      <c r="G23" s="164"/>
      <c r="H23" s="167"/>
      <c r="I23" s="167"/>
      <c r="J23" s="163">
        <v>8</v>
      </c>
      <c r="K23" s="268">
        <f t="shared" si="0"/>
        <v>18</v>
      </c>
      <c r="L23" s="72"/>
      <c r="M23">
        <f t="shared" si="1"/>
        <v>2</v>
      </c>
      <c r="N23">
        <f t="shared" si="2"/>
        <v>0</v>
      </c>
      <c r="O23" s="72"/>
      <c r="P23" s="72"/>
      <c r="Q23" s="72"/>
      <c r="R23" s="72"/>
      <c r="S23" s="72"/>
      <c r="T23" s="72"/>
      <c r="U23" s="72"/>
    </row>
    <row r="24" spans="1:21" ht="15" customHeight="1" x14ac:dyDescent="0.25">
      <c r="A24" s="70"/>
      <c r="B24" s="156" t="s">
        <v>39</v>
      </c>
      <c r="C24" s="156" t="s">
        <v>320</v>
      </c>
      <c r="D24" s="156" t="s">
        <v>19</v>
      </c>
      <c r="E24" s="167">
        <v>17</v>
      </c>
      <c r="F24" s="164"/>
      <c r="G24" s="164"/>
      <c r="H24" s="167"/>
      <c r="I24" s="167"/>
      <c r="J24" s="163"/>
      <c r="K24" s="268">
        <f t="shared" si="0"/>
        <v>17</v>
      </c>
      <c r="L24" s="72"/>
      <c r="M24">
        <f t="shared" si="1"/>
        <v>1</v>
      </c>
      <c r="N24">
        <f t="shared" si="2"/>
        <v>0</v>
      </c>
      <c r="O24" s="72"/>
      <c r="P24" s="72"/>
      <c r="Q24" s="72"/>
      <c r="R24" s="72"/>
      <c r="S24" s="72"/>
      <c r="T24" s="72"/>
      <c r="U24" s="72"/>
    </row>
    <row r="25" spans="1:21" ht="15" customHeight="1" x14ac:dyDescent="0.25">
      <c r="A25" s="70"/>
      <c r="B25" s="156" t="s">
        <v>564</v>
      </c>
      <c r="C25" s="156" t="s">
        <v>565</v>
      </c>
      <c r="D25" s="131" t="s">
        <v>532</v>
      </c>
      <c r="E25" s="167"/>
      <c r="F25" s="164"/>
      <c r="G25" s="164"/>
      <c r="H25" s="167">
        <v>8</v>
      </c>
      <c r="I25" s="167"/>
      <c r="J25" s="163">
        <v>9</v>
      </c>
      <c r="K25" s="268">
        <f t="shared" si="0"/>
        <v>17</v>
      </c>
      <c r="L25" s="72"/>
      <c r="M25">
        <f t="shared" si="1"/>
        <v>2</v>
      </c>
      <c r="N25">
        <f t="shared" si="2"/>
        <v>0</v>
      </c>
      <c r="O25" s="72"/>
      <c r="P25" s="72"/>
      <c r="Q25" s="72"/>
      <c r="R25" s="72"/>
      <c r="S25" s="72"/>
      <c r="T25" s="72"/>
      <c r="U25" s="72"/>
    </row>
    <row r="26" spans="1:21" ht="15" customHeight="1" x14ac:dyDescent="0.25">
      <c r="A26" s="70"/>
      <c r="B26" s="156" t="s">
        <v>546</v>
      </c>
      <c r="C26" s="155" t="s">
        <v>545</v>
      </c>
      <c r="D26" s="131" t="s">
        <v>15</v>
      </c>
      <c r="E26" s="166"/>
      <c r="F26" s="164"/>
      <c r="G26" s="164"/>
      <c r="H26" s="166"/>
      <c r="I26" s="166">
        <v>15</v>
      </c>
      <c r="J26" s="259"/>
      <c r="K26" s="268">
        <f t="shared" si="0"/>
        <v>15</v>
      </c>
      <c r="L26" s="72"/>
      <c r="M26">
        <f t="shared" si="1"/>
        <v>1</v>
      </c>
      <c r="N26">
        <f t="shared" si="2"/>
        <v>0</v>
      </c>
      <c r="O26" s="72"/>
      <c r="P26" s="72"/>
      <c r="Q26" s="72"/>
      <c r="R26" s="72"/>
      <c r="S26" s="72"/>
      <c r="T26" s="72"/>
      <c r="U26" s="72"/>
    </row>
    <row r="27" spans="1:21" ht="15" customHeight="1" x14ac:dyDescent="0.25">
      <c r="A27" s="70"/>
      <c r="B27" s="156" t="s">
        <v>374</v>
      </c>
      <c r="C27" s="156" t="s">
        <v>375</v>
      </c>
      <c r="D27" s="131" t="s">
        <v>315</v>
      </c>
      <c r="E27" s="166"/>
      <c r="F27" s="164">
        <v>13</v>
      </c>
      <c r="G27" s="164"/>
      <c r="H27" s="166"/>
      <c r="I27" s="166"/>
      <c r="J27" s="259"/>
      <c r="K27" s="268">
        <f t="shared" si="0"/>
        <v>13</v>
      </c>
      <c r="L27" s="72"/>
      <c r="M27">
        <f t="shared" si="1"/>
        <v>1</v>
      </c>
      <c r="N27">
        <f t="shared" si="2"/>
        <v>0</v>
      </c>
      <c r="O27" s="72"/>
      <c r="P27" s="72"/>
      <c r="Q27" s="72"/>
      <c r="R27" s="72"/>
      <c r="S27" s="72"/>
      <c r="T27" s="72"/>
      <c r="U27" s="72"/>
    </row>
    <row r="28" spans="1:21" ht="15" customHeight="1" x14ac:dyDescent="0.25">
      <c r="A28" s="70"/>
      <c r="B28" s="156" t="s">
        <v>496</v>
      </c>
      <c r="C28" s="156" t="s">
        <v>497</v>
      </c>
      <c r="D28" s="156" t="s">
        <v>498</v>
      </c>
      <c r="E28" s="167"/>
      <c r="F28" s="164"/>
      <c r="G28" s="164">
        <v>13</v>
      </c>
      <c r="H28" s="167"/>
      <c r="I28" s="167"/>
      <c r="J28" s="163"/>
      <c r="K28" s="268">
        <f t="shared" si="0"/>
        <v>13</v>
      </c>
      <c r="L28" s="72"/>
      <c r="M28">
        <f t="shared" si="1"/>
        <v>1</v>
      </c>
      <c r="N28">
        <f t="shared" si="2"/>
        <v>0</v>
      </c>
      <c r="O28" s="72"/>
      <c r="P28" s="72"/>
      <c r="Q28" s="72"/>
      <c r="R28" s="72"/>
      <c r="S28" s="72"/>
      <c r="T28" s="72"/>
      <c r="U28" s="72"/>
    </row>
    <row r="29" spans="1:21" ht="15" customHeight="1" x14ac:dyDescent="0.25">
      <c r="A29" s="70"/>
      <c r="B29" s="156" t="s">
        <v>559</v>
      </c>
      <c r="C29" s="155" t="s">
        <v>560</v>
      </c>
      <c r="D29" s="131" t="s">
        <v>274</v>
      </c>
      <c r="E29" s="167"/>
      <c r="F29" s="164"/>
      <c r="G29" s="164"/>
      <c r="H29" s="167">
        <v>10</v>
      </c>
      <c r="I29" s="167"/>
      <c r="J29" s="163"/>
      <c r="K29" s="268">
        <f t="shared" si="0"/>
        <v>10</v>
      </c>
      <c r="L29" s="72"/>
      <c r="M29">
        <f t="shared" si="1"/>
        <v>1</v>
      </c>
      <c r="N29">
        <f t="shared" si="2"/>
        <v>0</v>
      </c>
      <c r="O29" s="72"/>
      <c r="P29" s="72"/>
      <c r="Q29" s="72"/>
      <c r="R29" s="72"/>
      <c r="S29" s="72"/>
      <c r="T29" s="72"/>
      <c r="U29" s="72"/>
    </row>
    <row r="30" spans="1:21" ht="15" customHeight="1" x14ac:dyDescent="0.25">
      <c r="A30" s="70"/>
      <c r="B30" s="178" t="s">
        <v>73</v>
      </c>
      <c r="C30" s="178" t="s">
        <v>566</v>
      </c>
      <c r="D30" s="178" t="s">
        <v>43</v>
      </c>
      <c r="E30" s="114"/>
      <c r="F30" s="93"/>
      <c r="G30" s="93"/>
      <c r="H30" s="114"/>
      <c r="I30" s="114"/>
      <c r="J30" s="260">
        <v>10</v>
      </c>
      <c r="K30" s="268">
        <f t="shared" si="0"/>
        <v>10</v>
      </c>
      <c r="L30" s="72"/>
      <c r="M30">
        <f t="shared" si="1"/>
        <v>1</v>
      </c>
      <c r="N30">
        <f t="shared" si="2"/>
        <v>0</v>
      </c>
      <c r="O30" s="72"/>
      <c r="P30" s="72"/>
      <c r="Q30" s="72"/>
      <c r="R30" s="72"/>
      <c r="S30" s="72"/>
      <c r="T30" s="72"/>
      <c r="U30" s="72"/>
    </row>
    <row r="31" spans="1:21" ht="15" customHeight="1" x14ac:dyDescent="0.25">
      <c r="A31" s="70"/>
      <c r="B31" s="156" t="s">
        <v>305</v>
      </c>
      <c r="C31" s="155" t="s">
        <v>547</v>
      </c>
      <c r="D31" s="131" t="s">
        <v>337</v>
      </c>
      <c r="E31" s="167"/>
      <c r="F31" s="164"/>
      <c r="G31" s="164"/>
      <c r="H31" s="167"/>
      <c r="I31" s="167">
        <v>9</v>
      </c>
      <c r="J31" s="163"/>
      <c r="K31" s="268">
        <f t="shared" si="0"/>
        <v>9</v>
      </c>
      <c r="L31" s="72"/>
      <c r="M31">
        <f t="shared" si="1"/>
        <v>1</v>
      </c>
      <c r="N31">
        <f t="shared" si="2"/>
        <v>0</v>
      </c>
      <c r="O31" s="72"/>
      <c r="P31" s="72"/>
      <c r="Q31" s="72"/>
      <c r="R31" s="72"/>
      <c r="S31" s="72"/>
      <c r="T31" s="72"/>
      <c r="U31" s="72"/>
    </row>
    <row r="32" spans="1:21" ht="15" customHeight="1" x14ac:dyDescent="0.25">
      <c r="A32" s="70"/>
      <c r="B32" s="160" t="s">
        <v>561</v>
      </c>
      <c r="C32" s="155" t="s">
        <v>562</v>
      </c>
      <c r="D32" s="160" t="s">
        <v>563</v>
      </c>
      <c r="E32" s="167"/>
      <c r="F32" s="164"/>
      <c r="G32" s="164"/>
      <c r="H32" s="167">
        <v>9</v>
      </c>
      <c r="I32" s="167"/>
      <c r="J32" s="163"/>
      <c r="K32" s="268">
        <f t="shared" si="0"/>
        <v>9</v>
      </c>
      <c r="L32" s="72"/>
      <c r="M32">
        <f t="shared" si="1"/>
        <v>1</v>
      </c>
      <c r="N32">
        <f t="shared" si="2"/>
        <v>0</v>
      </c>
      <c r="O32" s="72"/>
      <c r="P32" s="72"/>
      <c r="Q32" s="72"/>
      <c r="R32" s="72"/>
      <c r="S32" s="72"/>
      <c r="T32" s="72"/>
      <c r="U32" s="72"/>
    </row>
    <row r="33" spans="1:21" ht="15" customHeight="1" x14ac:dyDescent="0.25">
      <c r="A33" s="70"/>
      <c r="B33" s="179" t="s">
        <v>499</v>
      </c>
      <c r="C33" s="179" t="s">
        <v>500</v>
      </c>
      <c r="D33" s="180" t="s">
        <v>185</v>
      </c>
      <c r="E33" s="181"/>
      <c r="F33" s="165"/>
      <c r="G33" s="165">
        <v>7</v>
      </c>
      <c r="H33" s="181"/>
      <c r="I33" s="181"/>
      <c r="J33" s="176"/>
      <c r="K33" s="268">
        <f t="shared" si="0"/>
        <v>7</v>
      </c>
      <c r="L33" s="72"/>
      <c r="M33">
        <f t="shared" si="1"/>
        <v>1</v>
      </c>
      <c r="N33">
        <f t="shared" si="2"/>
        <v>0</v>
      </c>
      <c r="O33" s="72"/>
      <c r="P33" s="72"/>
      <c r="Q33" s="72"/>
      <c r="R33" s="72"/>
      <c r="S33" s="72"/>
      <c r="T33" s="72"/>
      <c r="U33" s="72"/>
    </row>
    <row r="34" spans="1:21" ht="15" customHeight="1" x14ac:dyDescent="0.25">
      <c r="A34" s="70"/>
      <c r="B34" s="273" t="s">
        <v>567</v>
      </c>
      <c r="C34" s="273" t="s">
        <v>568</v>
      </c>
      <c r="D34" s="274" t="s">
        <v>34</v>
      </c>
      <c r="E34" s="275"/>
      <c r="F34" s="276"/>
      <c r="G34" s="275"/>
      <c r="H34" s="275"/>
      <c r="I34" s="275"/>
      <c r="J34" s="277">
        <v>7</v>
      </c>
      <c r="K34" s="278">
        <f t="shared" si="0"/>
        <v>7</v>
      </c>
      <c r="L34" s="72"/>
      <c r="M34">
        <f t="shared" si="1"/>
        <v>1</v>
      </c>
      <c r="N34">
        <f t="shared" si="2"/>
        <v>0</v>
      </c>
      <c r="O34" s="72"/>
      <c r="P34" s="72"/>
      <c r="Q34" s="72"/>
      <c r="R34" s="72"/>
      <c r="S34" s="72"/>
      <c r="T34" s="72"/>
      <c r="U34" s="72"/>
    </row>
    <row r="35" spans="1:21" ht="15" customHeight="1" x14ac:dyDescent="0.25">
      <c r="A35" s="70"/>
      <c r="B35" s="72"/>
      <c r="C35" s="72"/>
      <c r="D35" s="72"/>
      <c r="E35" s="70"/>
      <c r="F35" s="134"/>
      <c r="G35" s="70"/>
      <c r="H35" s="70"/>
      <c r="I35" s="70"/>
      <c r="J35" s="70"/>
      <c r="K35" s="73"/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 ht="15" customHeight="1" x14ac:dyDescent="0.25">
      <c r="A36" s="70"/>
      <c r="B36" s="116" t="s">
        <v>150</v>
      </c>
      <c r="C36" s="72"/>
      <c r="D36" s="72"/>
      <c r="E36" s="70"/>
      <c r="F36" s="134"/>
      <c r="G36" s="70"/>
      <c r="H36" s="70"/>
      <c r="I36" s="70"/>
      <c r="J36" s="70"/>
      <c r="K36" s="73"/>
      <c r="L36" s="72"/>
      <c r="M36" s="72"/>
      <c r="N36" s="72"/>
      <c r="O36" s="72"/>
      <c r="P36" s="72"/>
      <c r="Q36" s="72"/>
      <c r="R36" s="72"/>
      <c r="S36" s="72"/>
      <c r="T36" s="72"/>
      <c r="U36" s="72"/>
    </row>
    <row r="37" spans="1:21" ht="15" customHeight="1" x14ac:dyDescent="0.25">
      <c r="A37" s="70">
        <v>1</v>
      </c>
      <c r="B37" s="264" t="s">
        <v>245</v>
      </c>
      <c r="C37" s="264" t="s">
        <v>317</v>
      </c>
      <c r="D37" s="265" t="s">
        <v>247</v>
      </c>
      <c r="E37" s="70"/>
      <c r="F37" s="134"/>
      <c r="G37" s="70"/>
      <c r="H37" s="70"/>
      <c r="I37" s="70"/>
      <c r="J37" s="70"/>
      <c r="K37" s="73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1" ht="15" customHeight="1" x14ac:dyDescent="0.25">
      <c r="A38" s="70">
        <v>2</v>
      </c>
      <c r="B38" s="156" t="s">
        <v>501</v>
      </c>
      <c r="C38" s="156" t="s">
        <v>495</v>
      </c>
      <c r="D38" s="131" t="s">
        <v>502</v>
      </c>
      <c r="E38" s="70"/>
      <c r="F38" s="134"/>
      <c r="G38" s="70"/>
      <c r="H38" s="70"/>
      <c r="I38" s="70"/>
      <c r="J38" s="70"/>
      <c r="K38" s="73"/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1:21" ht="15" customHeight="1" x14ac:dyDescent="0.25">
      <c r="A39" s="70">
        <v>3</v>
      </c>
      <c r="B39" s="156" t="s">
        <v>321</v>
      </c>
      <c r="C39" s="156" t="s">
        <v>322</v>
      </c>
      <c r="D39" s="131" t="s">
        <v>22</v>
      </c>
      <c r="E39" s="70"/>
      <c r="F39" s="134"/>
      <c r="G39" s="70"/>
      <c r="H39" s="70"/>
      <c r="I39" s="70"/>
      <c r="J39" s="70"/>
      <c r="K39" s="73"/>
      <c r="L39" s="72"/>
      <c r="M39" s="72"/>
      <c r="N39" s="72"/>
      <c r="O39" s="72"/>
      <c r="P39" s="72"/>
      <c r="Q39" s="72"/>
      <c r="R39" s="72"/>
      <c r="S39" s="72"/>
      <c r="T39" s="72"/>
      <c r="U39" s="72"/>
    </row>
    <row r="40" spans="1:21" ht="15" customHeight="1" x14ac:dyDescent="0.25">
      <c r="A40" s="70">
        <v>4</v>
      </c>
      <c r="B40" s="156" t="s">
        <v>289</v>
      </c>
      <c r="C40" s="156" t="s">
        <v>319</v>
      </c>
      <c r="D40" s="131" t="s">
        <v>330</v>
      </c>
      <c r="E40" s="70"/>
      <c r="F40" s="134"/>
      <c r="G40" s="70"/>
      <c r="H40" s="70"/>
      <c r="I40" s="70"/>
      <c r="J40" s="70"/>
      <c r="K40" s="73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1" spans="1:21" ht="15" customHeight="1" x14ac:dyDescent="0.25">
      <c r="A41" s="70">
        <v>5</v>
      </c>
      <c r="B41" s="156" t="s">
        <v>297</v>
      </c>
      <c r="C41" s="156" t="s">
        <v>329</v>
      </c>
      <c r="D41" s="131" t="s">
        <v>315</v>
      </c>
      <c r="E41" s="70"/>
      <c r="F41" s="134"/>
      <c r="G41" s="70"/>
      <c r="H41" s="70"/>
      <c r="I41" s="70"/>
      <c r="J41" s="70"/>
      <c r="K41" s="73"/>
      <c r="L41" s="72"/>
      <c r="M41" s="72"/>
      <c r="N41" s="72"/>
      <c r="O41" s="72"/>
      <c r="P41" s="72"/>
      <c r="Q41" s="72"/>
      <c r="R41" s="72"/>
      <c r="S41" s="72"/>
      <c r="T41" s="72"/>
      <c r="U41" s="72"/>
    </row>
    <row r="42" spans="1:21" ht="15" customHeight="1" x14ac:dyDescent="0.25">
      <c r="A42" s="70">
        <v>6</v>
      </c>
      <c r="B42" s="156" t="s">
        <v>325</v>
      </c>
      <c r="C42" s="156" t="s">
        <v>326</v>
      </c>
      <c r="D42" s="131" t="s">
        <v>228</v>
      </c>
      <c r="E42" s="70"/>
      <c r="F42" s="134"/>
      <c r="G42" s="70"/>
      <c r="H42" s="70"/>
      <c r="I42" s="70"/>
      <c r="J42" s="70"/>
      <c r="K42" s="73"/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 ht="15" customHeight="1" x14ac:dyDescent="0.25">
      <c r="A43" s="70">
        <v>7</v>
      </c>
      <c r="B43" s="82"/>
      <c r="C43" s="82"/>
      <c r="D43" s="83"/>
      <c r="E43" s="70"/>
      <c r="F43" s="134"/>
      <c r="G43" s="70"/>
      <c r="H43" s="70"/>
      <c r="I43" s="70"/>
      <c r="J43" s="70"/>
      <c r="K43" s="73"/>
      <c r="L43" s="72"/>
      <c r="M43" s="72"/>
      <c r="N43" s="72"/>
      <c r="O43" s="72"/>
      <c r="P43" s="72"/>
      <c r="Q43" s="72"/>
      <c r="R43" s="72"/>
      <c r="S43" s="72"/>
      <c r="T43" s="72"/>
      <c r="U43" s="72"/>
    </row>
  </sheetData>
  <sortState xmlns:xlrd2="http://schemas.microsoft.com/office/spreadsheetml/2017/richdata2" ref="B9:K26">
    <sortCondition descending="1" ref="K9:K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A0D7-B8BF-4A25-A5F0-766E5478FA7B}">
  <dimension ref="A1:U52"/>
  <sheetViews>
    <sheetView topLeftCell="A25" workbookViewId="0">
      <selection activeCell="B16" sqref="B16"/>
    </sheetView>
  </sheetViews>
  <sheetFormatPr defaultColWidth="17.28515625" defaultRowHeight="15" x14ac:dyDescent="0.25"/>
  <cols>
    <col min="1" max="1" width="4.42578125" customWidth="1"/>
    <col min="2" max="2" width="20.5703125" customWidth="1"/>
    <col min="3" max="3" width="29.85546875" bestFit="1" customWidth="1"/>
    <col min="4" max="4" width="10.7109375" customWidth="1"/>
    <col min="5" max="5" width="10.140625" customWidth="1"/>
    <col min="6" max="6" width="10.140625" style="136" customWidth="1"/>
    <col min="7" max="7" width="13.28515625" style="136" bestFit="1" customWidth="1"/>
    <col min="8" max="8" width="13.28515625" bestFit="1" customWidth="1"/>
    <col min="9" max="9" width="13.28515625" customWidth="1"/>
    <col min="10" max="10" width="10.42578125" bestFit="1" customWidth="1"/>
    <col min="11" max="20" width="9.140625" customWidth="1"/>
    <col min="21" max="21" width="10.7109375" customWidth="1"/>
  </cols>
  <sheetData>
    <row r="1" spans="1:21" ht="18.75" customHeight="1" x14ac:dyDescent="0.3">
      <c r="A1" s="70"/>
      <c r="B1" s="71" t="s">
        <v>155</v>
      </c>
      <c r="C1" s="72"/>
      <c r="D1" s="90"/>
      <c r="E1" s="98"/>
      <c r="F1" s="133"/>
      <c r="G1" s="134"/>
      <c r="H1" s="70"/>
      <c r="I1" s="70"/>
      <c r="J1" s="70"/>
      <c r="K1" s="73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5" customHeight="1" x14ac:dyDescent="0.25">
      <c r="A2" s="70"/>
      <c r="B2" s="72" t="s">
        <v>104</v>
      </c>
      <c r="C2" s="72"/>
      <c r="D2" s="72"/>
      <c r="E2" s="70"/>
      <c r="F2" s="134"/>
      <c r="G2" s="134"/>
      <c r="H2" s="70"/>
      <c r="I2" s="70"/>
      <c r="J2" s="70"/>
      <c r="K2" s="73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" customHeight="1" x14ac:dyDescent="0.25">
      <c r="A3" s="70"/>
      <c r="B3" s="72"/>
      <c r="C3" s="72"/>
      <c r="D3" s="72"/>
      <c r="E3" s="70"/>
      <c r="F3" s="134"/>
      <c r="G3" s="134"/>
      <c r="H3" s="70"/>
      <c r="I3" s="70"/>
      <c r="J3" s="70"/>
      <c r="K3" s="73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" customHeight="1" x14ac:dyDescent="0.25">
      <c r="A4" s="70"/>
      <c r="B4" s="74" t="s">
        <v>129</v>
      </c>
      <c r="C4" s="72"/>
      <c r="D4" s="72"/>
      <c r="E4" s="70"/>
      <c r="F4" s="134"/>
      <c r="G4" s="134"/>
      <c r="H4" s="70"/>
      <c r="I4" s="70"/>
      <c r="J4" s="70"/>
      <c r="K4" s="73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15" customHeight="1" x14ac:dyDescent="0.25">
      <c r="A5" s="70"/>
      <c r="B5" s="74" t="s">
        <v>145</v>
      </c>
      <c r="C5" s="72"/>
      <c r="D5" s="72"/>
      <c r="E5" s="70"/>
      <c r="F5" s="134"/>
      <c r="G5" s="134"/>
      <c r="H5" s="70"/>
      <c r="I5" s="70"/>
      <c r="J5" s="70"/>
      <c r="K5" s="73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 ht="15" customHeight="1" x14ac:dyDescent="0.25">
      <c r="A6" s="70"/>
      <c r="B6" s="74" t="s">
        <v>107</v>
      </c>
      <c r="C6" s="72"/>
      <c r="D6" s="72"/>
      <c r="E6" s="70"/>
      <c r="F6" s="134"/>
      <c r="G6" s="134"/>
      <c r="H6" s="70"/>
      <c r="I6" s="94"/>
      <c r="J6" s="78"/>
      <c r="K6" s="73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15" customHeight="1" x14ac:dyDescent="0.25">
      <c r="A7" s="70"/>
      <c r="B7" s="74"/>
      <c r="C7" s="72"/>
      <c r="D7" s="72"/>
      <c r="E7" s="75" t="s">
        <v>2</v>
      </c>
      <c r="F7" s="135" t="s">
        <v>146</v>
      </c>
      <c r="G7" s="135" t="s">
        <v>109</v>
      </c>
      <c r="H7" s="75" t="s">
        <v>152</v>
      </c>
      <c r="I7" s="75" t="s">
        <v>147</v>
      </c>
      <c r="J7" s="75" t="s">
        <v>148</v>
      </c>
      <c r="K7" s="73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15" customHeight="1" x14ac:dyDescent="0.25">
      <c r="A8" s="70"/>
      <c r="B8" s="80" t="s">
        <v>111</v>
      </c>
      <c r="C8" s="80" t="s">
        <v>112</v>
      </c>
      <c r="D8" s="80" t="s">
        <v>113</v>
      </c>
      <c r="E8" s="75" t="s">
        <v>280</v>
      </c>
      <c r="F8" s="135" t="s">
        <v>151</v>
      </c>
      <c r="G8" s="135" t="s">
        <v>116</v>
      </c>
      <c r="H8" s="75" t="s">
        <v>153</v>
      </c>
      <c r="I8" s="75" t="s">
        <v>153</v>
      </c>
      <c r="J8" s="75" t="s">
        <v>154</v>
      </c>
      <c r="K8" s="81" t="s">
        <v>7</v>
      </c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1" ht="15" customHeight="1" x14ac:dyDescent="0.25">
      <c r="A9" s="70"/>
      <c r="B9" s="156" t="s">
        <v>465</v>
      </c>
      <c r="C9" s="156" t="s">
        <v>281</v>
      </c>
      <c r="D9" s="131" t="s">
        <v>282</v>
      </c>
      <c r="E9" s="157">
        <v>25</v>
      </c>
      <c r="F9" s="158"/>
      <c r="G9" s="158">
        <v>25</v>
      </c>
      <c r="H9" s="157"/>
      <c r="I9" s="196" t="s">
        <v>569</v>
      </c>
      <c r="J9" s="157">
        <v>25</v>
      </c>
      <c r="K9" s="266">
        <f t="shared" ref="K9:K41" si="0">SUM(E9:J9)</f>
        <v>75</v>
      </c>
      <c r="L9" s="72"/>
      <c r="M9">
        <f t="shared" ref="M9:M35" si="1">COUNT(E9:J9)</f>
        <v>3</v>
      </c>
      <c r="N9">
        <f t="shared" ref="N9:N41" si="2">IF(M9&gt;3,"  huom",0)</f>
        <v>0</v>
      </c>
      <c r="P9" s="72"/>
      <c r="Q9" s="72"/>
      <c r="R9" s="72"/>
      <c r="S9" s="72"/>
      <c r="T9" s="72"/>
      <c r="U9" s="72"/>
    </row>
    <row r="10" spans="1:21" ht="15" customHeight="1" x14ac:dyDescent="0.25">
      <c r="A10" s="70"/>
      <c r="B10" s="156" t="s">
        <v>286</v>
      </c>
      <c r="C10" s="156" t="s">
        <v>283</v>
      </c>
      <c r="D10" s="131" t="s">
        <v>333</v>
      </c>
      <c r="E10" s="157">
        <v>22</v>
      </c>
      <c r="F10" s="158"/>
      <c r="G10" s="158"/>
      <c r="H10" s="157">
        <v>22</v>
      </c>
      <c r="I10" s="157"/>
      <c r="J10" s="157">
        <v>17</v>
      </c>
      <c r="K10" s="267">
        <f t="shared" si="0"/>
        <v>61</v>
      </c>
      <c r="L10" s="72"/>
      <c r="M10">
        <f t="shared" si="1"/>
        <v>3</v>
      </c>
      <c r="N10">
        <f t="shared" si="2"/>
        <v>0</v>
      </c>
      <c r="O10" s="72"/>
      <c r="P10" s="72"/>
      <c r="Q10" s="72"/>
      <c r="R10" s="72"/>
      <c r="S10" s="72"/>
      <c r="T10" s="72"/>
      <c r="U10" s="72"/>
    </row>
    <row r="11" spans="1:21" ht="15" customHeight="1" x14ac:dyDescent="0.25">
      <c r="A11" s="70"/>
      <c r="B11" s="156" t="s">
        <v>361</v>
      </c>
      <c r="C11" s="156" t="s">
        <v>362</v>
      </c>
      <c r="D11" s="131" t="s">
        <v>63</v>
      </c>
      <c r="E11" s="157"/>
      <c r="F11" s="158">
        <v>22</v>
      </c>
      <c r="G11" s="158"/>
      <c r="H11" s="157"/>
      <c r="I11" s="157">
        <v>22</v>
      </c>
      <c r="J11" s="157">
        <v>13</v>
      </c>
      <c r="K11" s="267">
        <f t="shared" si="0"/>
        <v>57</v>
      </c>
      <c r="L11" s="72"/>
      <c r="M11">
        <f t="shared" si="1"/>
        <v>3</v>
      </c>
      <c r="N11">
        <f t="shared" si="2"/>
        <v>0</v>
      </c>
      <c r="O11" s="72"/>
      <c r="P11" s="72"/>
      <c r="Q11" s="72"/>
      <c r="R11" s="72"/>
      <c r="S11" s="72"/>
      <c r="T11" s="72"/>
      <c r="U11" s="72"/>
    </row>
    <row r="12" spans="1:21" ht="15" customHeight="1" x14ac:dyDescent="0.25">
      <c r="A12" s="70"/>
      <c r="B12" s="156" t="s">
        <v>289</v>
      </c>
      <c r="C12" s="156" t="s">
        <v>290</v>
      </c>
      <c r="D12" s="131" t="s">
        <v>330</v>
      </c>
      <c r="E12" s="157">
        <v>15</v>
      </c>
      <c r="F12" s="158"/>
      <c r="G12" s="158">
        <v>22</v>
      </c>
      <c r="H12" s="157">
        <v>17</v>
      </c>
      <c r="I12" s="157"/>
      <c r="J12" s="157"/>
      <c r="K12" s="266">
        <f t="shared" si="0"/>
        <v>54</v>
      </c>
      <c r="L12" s="72"/>
      <c r="M12">
        <f t="shared" si="1"/>
        <v>3</v>
      </c>
      <c r="N12">
        <f t="shared" si="2"/>
        <v>0</v>
      </c>
      <c r="O12" s="72"/>
      <c r="P12" s="72"/>
      <c r="Q12" s="72"/>
      <c r="R12" s="72"/>
      <c r="S12" s="72"/>
      <c r="T12" s="72"/>
      <c r="U12" s="72"/>
    </row>
    <row r="13" spans="1:21" ht="15" customHeight="1" x14ac:dyDescent="0.25">
      <c r="A13" s="70"/>
      <c r="B13" s="160" t="s">
        <v>465</v>
      </c>
      <c r="C13" s="160" t="s">
        <v>475</v>
      </c>
      <c r="D13" s="161" t="s">
        <v>282</v>
      </c>
      <c r="E13" s="157"/>
      <c r="F13" s="158"/>
      <c r="G13" s="158">
        <v>4</v>
      </c>
      <c r="H13" s="157"/>
      <c r="I13" s="157">
        <v>25</v>
      </c>
      <c r="J13" s="157">
        <v>22</v>
      </c>
      <c r="K13" s="267">
        <f t="shared" si="0"/>
        <v>51</v>
      </c>
      <c r="L13" s="72"/>
      <c r="M13">
        <f t="shared" si="1"/>
        <v>3</v>
      </c>
      <c r="N13">
        <f t="shared" si="2"/>
        <v>0</v>
      </c>
      <c r="O13" s="72"/>
      <c r="P13" s="72"/>
      <c r="Q13" s="72"/>
      <c r="R13" s="72"/>
      <c r="S13" s="72"/>
      <c r="T13" s="72"/>
      <c r="U13" s="72"/>
    </row>
    <row r="14" spans="1:21" ht="15" customHeight="1" x14ac:dyDescent="0.25">
      <c r="A14" s="70"/>
      <c r="B14" s="156" t="s">
        <v>548</v>
      </c>
      <c r="C14" s="168" t="s">
        <v>549</v>
      </c>
      <c r="D14" s="131" t="s">
        <v>550</v>
      </c>
      <c r="E14" s="157"/>
      <c r="F14" s="158"/>
      <c r="G14" s="158"/>
      <c r="H14" s="157">
        <v>25</v>
      </c>
      <c r="I14" s="157"/>
      <c r="J14" s="157">
        <v>19</v>
      </c>
      <c r="K14" s="267">
        <f t="shared" si="0"/>
        <v>44</v>
      </c>
      <c r="L14" s="72"/>
      <c r="M14">
        <f t="shared" si="1"/>
        <v>2</v>
      </c>
      <c r="N14">
        <f t="shared" si="2"/>
        <v>0</v>
      </c>
      <c r="O14" s="72"/>
      <c r="P14" s="72"/>
      <c r="Q14" s="72"/>
      <c r="R14" s="72"/>
      <c r="S14" s="72"/>
      <c r="T14" s="72"/>
      <c r="U14" s="72"/>
    </row>
    <row r="15" spans="1:21" ht="15" customHeight="1" x14ac:dyDescent="0.25">
      <c r="A15" s="70"/>
      <c r="B15" s="156" t="s">
        <v>297</v>
      </c>
      <c r="C15" s="156" t="s">
        <v>298</v>
      </c>
      <c r="D15" s="131" t="s">
        <v>315</v>
      </c>
      <c r="E15" s="196" t="s">
        <v>587</v>
      </c>
      <c r="F15" s="158">
        <v>17</v>
      </c>
      <c r="G15" s="158">
        <v>10</v>
      </c>
      <c r="H15" s="157"/>
      <c r="I15" s="157">
        <v>15</v>
      </c>
      <c r="J15" s="157"/>
      <c r="K15" s="266">
        <f t="shared" si="0"/>
        <v>42</v>
      </c>
      <c r="L15" s="72"/>
      <c r="M15">
        <f t="shared" si="1"/>
        <v>3</v>
      </c>
      <c r="N15">
        <f t="shared" si="2"/>
        <v>0</v>
      </c>
      <c r="O15" s="72"/>
      <c r="P15" s="72"/>
      <c r="Q15" s="72"/>
      <c r="R15" s="72"/>
      <c r="S15" s="72"/>
      <c r="T15" s="72"/>
      <c r="U15" s="72"/>
    </row>
    <row r="16" spans="1:21" ht="15" customHeight="1" x14ac:dyDescent="0.25">
      <c r="A16" s="70"/>
      <c r="B16" s="156" t="s">
        <v>363</v>
      </c>
      <c r="C16" s="156" t="s">
        <v>364</v>
      </c>
      <c r="D16" s="131" t="s">
        <v>369</v>
      </c>
      <c r="E16" s="157"/>
      <c r="F16" s="158">
        <v>19</v>
      </c>
      <c r="G16" s="158">
        <v>8</v>
      </c>
      <c r="H16" s="196" t="s">
        <v>588</v>
      </c>
      <c r="I16" s="157"/>
      <c r="J16" s="157">
        <v>15</v>
      </c>
      <c r="K16" s="267">
        <f t="shared" si="0"/>
        <v>42</v>
      </c>
      <c r="L16" s="72"/>
      <c r="M16">
        <f t="shared" si="1"/>
        <v>3</v>
      </c>
      <c r="N16">
        <f t="shared" si="2"/>
        <v>0</v>
      </c>
      <c r="O16" s="72"/>
      <c r="P16" s="72"/>
      <c r="Q16" s="72"/>
      <c r="R16" s="72"/>
      <c r="S16" s="72"/>
      <c r="T16" s="72"/>
      <c r="U16" s="72"/>
    </row>
    <row r="17" spans="1:21" ht="15" customHeight="1" x14ac:dyDescent="0.25">
      <c r="A17" s="70"/>
      <c r="B17" s="156" t="s">
        <v>284</v>
      </c>
      <c r="C17" s="156" t="s">
        <v>285</v>
      </c>
      <c r="D17" s="131" t="s">
        <v>55</v>
      </c>
      <c r="E17" s="157">
        <v>19</v>
      </c>
      <c r="F17" s="159"/>
      <c r="G17" s="158">
        <v>19</v>
      </c>
      <c r="H17" s="157"/>
      <c r="I17" s="157"/>
      <c r="J17" s="157"/>
      <c r="K17" s="267">
        <f t="shared" si="0"/>
        <v>38</v>
      </c>
      <c r="L17" s="72"/>
      <c r="M17">
        <f t="shared" si="1"/>
        <v>2</v>
      </c>
      <c r="N17">
        <f t="shared" si="2"/>
        <v>0</v>
      </c>
      <c r="O17" s="72"/>
      <c r="P17" s="72"/>
      <c r="Q17" s="72"/>
      <c r="R17" s="72"/>
      <c r="S17" s="72"/>
      <c r="T17" s="72"/>
      <c r="U17" s="72"/>
    </row>
    <row r="18" spans="1:21" ht="15" customHeight="1" x14ac:dyDescent="0.25">
      <c r="A18" s="70"/>
      <c r="B18" s="160" t="s">
        <v>305</v>
      </c>
      <c r="C18" s="160" t="s">
        <v>306</v>
      </c>
      <c r="D18" s="161" t="s">
        <v>337</v>
      </c>
      <c r="E18" s="195">
        <v>4</v>
      </c>
      <c r="F18" s="194"/>
      <c r="G18" s="162">
        <v>15</v>
      </c>
      <c r="H18" s="157"/>
      <c r="I18" s="157">
        <v>17</v>
      </c>
      <c r="J18" s="157"/>
      <c r="K18" s="266">
        <f t="shared" si="0"/>
        <v>36</v>
      </c>
      <c r="L18" s="72"/>
      <c r="M18">
        <f t="shared" si="1"/>
        <v>3</v>
      </c>
      <c r="N18">
        <f t="shared" si="2"/>
        <v>0</v>
      </c>
      <c r="O18" s="72"/>
      <c r="P18" s="72"/>
      <c r="Q18" s="72"/>
      <c r="R18" s="72"/>
      <c r="S18" s="72"/>
      <c r="T18" s="72"/>
      <c r="U18" s="72"/>
    </row>
    <row r="19" spans="1:21" ht="15" customHeight="1" x14ac:dyDescent="0.25">
      <c r="A19" s="70"/>
      <c r="B19" s="156" t="s">
        <v>291</v>
      </c>
      <c r="C19" s="156" t="s">
        <v>292</v>
      </c>
      <c r="D19" s="131" t="s">
        <v>313</v>
      </c>
      <c r="E19" s="163">
        <v>13</v>
      </c>
      <c r="F19" s="164"/>
      <c r="G19" s="162"/>
      <c r="H19" s="157">
        <v>19</v>
      </c>
      <c r="I19" s="157"/>
      <c r="J19" s="157">
        <v>3</v>
      </c>
      <c r="K19" s="267">
        <f t="shared" si="0"/>
        <v>35</v>
      </c>
      <c r="L19" s="72"/>
      <c r="M19">
        <f t="shared" si="1"/>
        <v>3</v>
      </c>
      <c r="N19">
        <f t="shared" si="2"/>
        <v>0</v>
      </c>
      <c r="O19" s="72"/>
      <c r="P19" s="72"/>
      <c r="Q19" s="72"/>
      <c r="R19" s="72"/>
      <c r="S19" s="72"/>
      <c r="T19" s="72"/>
      <c r="U19" s="72"/>
    </row>
    <row r="20" spans="1:21" ht="15" customHeight="1" x14ac:dyDescent="0.25">
      <c r="A20" s="70"/>
      <c r="B20" s="160" t="s">
        <v>301</v>
      </c>
      <c r="C20" s="160" t="s">
        <v>302</v>
      </c>
      <c r="D20" s="161" t="s">
        <v>102</v>
      </c>
      <c r="E20" s="197" t="s">
        <v>589</v>
      </c>
      <c r="F20" s="164">
        <v>10</v>
      </c>
      <c r="G20" s="162"/>
      <c r="H20" s="157">
        <v>13</v>
      </c>
      <c r="I20" s="157"/>
      <c r="J20" s="157">
        <v>10</v>
      </c>
      <c r="K20" s="266">
        <f t="shared" si="0"/>
        <v>33</v>
      </c>
      <c r="L20" s="72"/>
      <c r="M20">
        <f t="shared" si="1"/>
        <v>3</v>
      </c>
      <c r="N20">
        <f t="shared" si="2"/>
        <v>0</v>
      </c>
      <c r="O20" s="72"/>
      <c r="P20" s="72"/>
      <c r="Q20" s="72"/>
      <c r="R20" s="72"/>
      <c r="S20" s="72"/>
      <c r="T20" s="72"/>
      <c r="U20" s="72"/>
    </row>
    <row r="21" spans="1:21" ht="15" customHeight="1" x14ac:dyDescent="0.25">
      <c r="A21" s="70"/>
      <c r="B21" s="156" t="s">
        <v>295</v>
      </c>
      <c r="C21" s="156" t="s">
        <v>296</v>
      </c>
      <c r="D21" s="131" t="s">
        <v>335</v>
      </c>
      <c r="E21" s="163">
        <v>9</v>
      </c>
      <c r="F21" s="164"/>
      <c r="G21" s="162">
        <v>13</v>
      </c>
      <c r="H21" s="157">
        <v>10</v>
      </c>
      <c r="I21" s="157"/>
      <c r="J21" s="196" t="s">
        <v>589</v>
      </c>
      <c r="K21" s="267">
        <f t="shared" si="0"/>
        <v>32</v>
      </c>
      <c r="L21" s="72"/>
      <c r="M21">
        <f t="shared" si="1"/>
        <v>3</v>
      </c>
      <c r="N21">
        <f t="shared" si="2"/>
        <v>0</v>
      </c>
      <c r="O21" s="72"/>
      <c r="P21" s="72"/>
      <c r="Q21" s="72"/>
      <c r="R21" s="72"/>
      <c r="S21" s="72"/>
      <c r="T21" s="72"/>
      <c r="U21" s="72"/>
    </row>
    <row r="22" spans="1:21" ht="15" customHeight="1" x14ac:dyDescent="0.25">
      <c r="A22" s="70"/>
      <c r="B22" s="156" t="s">
        <v>307</v>
      </c>
      <c r="C22" s="156" t="s">
        <v>308</v>
      </c>
      <c r="D22" s="131" t="s">
        <v>200</v>
      </c>
      <c r="E22" s="163">
        <v>3</v>
      </c>
      <c r="F22" s="164">
        <v>25</v>
      </c>
      <c r="G22" s="198" t="s">
        <v>588</v>
      </c>
      <c r="H22" s="157">
        <v>4</v>
      </c>
      <c r="I22" s="157"/>
      <c r="J22" s="196" t="s">
        <v>588</v>
      </c>
      <c r="K22" s="266">
        <f t="shared" si="0"/>
        <v>32</v>
      </c>
      <c r="L22" s="72"/>
      <c r="M22">
        <f t="shared" si="1"/>
        <v>3</v>
      </c>
      <c r="N22">
        <f t="shared" si="2"/>
        <v>0</v>
      </c>
      <c r="O22" s="72"/>
      <c r="P22" s="72"/>
      <c r="Q22" s="72"/>
      <c r="R22" s="72"/>
      <c r="S22" s="72"/>
      <c r="T22" s="72"/>
      <c r="U22" s="72"/>
    </row>
    <row r="23" spans="1:21" ht="15" customHeight="1" x14ac:dyDescent="0.25">
      <c r="A23" s="70"/>
      <c r="B23" s="156" t="s">
        <v>309</v>
      </c>
      <c r="C23" s="156" t="s">
        <v>310</v>
      </c>
      <c r="D23" s="131" t="s">
        <v>338</v>
      </c>
      <c r="E23" s="163">
        <v>2</v>
      </c>
      <c r="F23" s="164">
        <v>15</v>
      </c>
      <c r="G23" s="162"/>
      <c r="H23" s="157"/>
      <c r="I23" s="157">
        <v>13</v>
      </c>
      <c r="J23" s="157"/>
      <c r="K23" s="266">
        <f t="shared" si="0"/>
        <v>30</v>
      </c>
      <c r="L23" s="72"/>
      <c r="M23">
        <f t="shared" si="1"/>
        <v>3</v>
      </c>
      <c r="N23">
        <f t="shared" si="2"/>
        <v>0</v>
      </c>
      <c r="O23" s="72"/>
      <c r="P23" s="72"/>
      <c r="Q23" s="72"/>
      <c r="R23" s="72"/>
      <c r="S23" s="72"/>
      <c r="T23" s="72"/>
      <c r="U23" s="72"/>
    </row>
    <row r="24" spans="1:21" ht="15" customHeight="1" x14ac:dyDescent="0.25">
      <c r="A24" s="70"/>
      <c r="B24" s="156" t="s">
        <v>468</v>
      </c>
      <c r="C24" s="156" t="s">
        <v>469</v>
      </c>
      <c r="D24" s="131" t="s">
        <v>405</v>
      </c>
      <c r="E24" s="163"/>
      <c r="F24" s="164"/>
      <c r="G24" s="162">
        <v>9</v>
      </c>
      <c r="H24" s="157">
        <v>17</v>
      </c>
      <c r="I24" s="157"/>
      <c r="J24" s="157">
        <v>4</v>
      </c>
      <c r="K24" s="267">
        <f t="shared" si="0"/>
        <v>30</v>
      </c>
      <c r="L24" s="72"/>
      <c r="M24">
        <f t="shared" si="1"/>
        <v>3</v>
      </c>
      <c r="N24">
        <f t="shared" si="2"/>
        <v>0</v>
      </c>
      <c r="O24" s="72"/>
      <c r="P24" s="72"/>
      <c r="Q24" s="72"/>
      <c r="R24" s="72"/>
      <c r="S24" s="72"/>
      <c r="T24" s="72"/>
      <c r="U24" s="72"/>
    </row>
    <row r="25" spans="1:21" ht="15" customHeight="1" x14ac:dyDescent="0.25">
      <c r="A25" s="70"/>
      <c r="B25" s="156" t="s">
        <v>287</v>
      </c>
      <c r="C25" s="156" t="s">
        <v>288</v>
      </c>
      <c r="D25" s="131" t="s">
        <v>334</v>
      </c>
      <c r="E25" s="163">
        <v>17</v>
      </c>
      <c r="F25" s="164"/>
      <c r="G25" s="162"/>
      <c r="H25" s="157"/>
      <c r="I25" s="157">
        <v>8</v>
      </c>
      <c r="J25" s="157"/>
      <c r="K25" s="267">
        <f t="shared" si="0"/>
        <v>25</v>
      </c>
      <c r="L25" s="72"/>
      <c r="M25">
        <f t="shared" si="1"/>
        <v>2</v>
      </c>
      <c r="N25">
        <f t="shared" si="2"/>
        <v>0</v>
      </c>
      <c r="O25" s="72"/>
      <c r="P25" s="72"/>
      <c r="Q25" s="72"/>
      <c r="R25" s="72"/>
      <c r="S25" s="72"/>
      <c r="T25" s="72"/>
      <c r="U25" s="72"/>
    </row>
    <row r="26" spans="1:21" ht="15" customHeight="1" x14ac:dyDescent="0.25">
      <c r="A26" s="70"/>
      <c r="B26" s="156" t="s">
        <v>466</v>
      </c>
      <c r="C26" s="156" t="s">
        <v>467</v>
      </c>
      <c r="D26" s="131" t="s">
        <v>483</v>
      </c>
      <c r="E26" s="163"/>
      <c r="F26" s="164"/>
      <c r="G26" s="162">
        <v>17</v>
      </c>
      <c r="H26" s="157"/>
      <c r="I26" s="157"/>
      <c r="J26" s="157">
        <v>5</v>
      </c>
      <c r="K26" s="266">
        <f t="shared" si="0"/>
        <v>22</v>
      </c>
      <c r="L26" s="72"/>
      <c r="M26">
        <f t="shared" si="1"/>
        <v>2</v>
      </c>
      <c r="N26">
        <f t="shared" si="2"/>
        <v>0</v>
      </c>
      <c r="O26" s="72"/>
      <c r="P26" s="72"/>
      <c r="Q26" s="72"/>
      <c r="R26" s="72"/>
      <c r="S26" s="72"/>
      <c r="T26" s="72"/>
      <c r="U26" s="72"/>
    </row>
    <row r="27" spans="1:21" ht="15" customHeight="1" x14ac:dyDescent="0.25">
      <c r="A27" s="70"/>
      <c r="B27" s="156" t="s">
        <v>299</v>
      </c>
      <c r="C27" s="156" t="s">
        <v>300</v>
      </c>
      <c r="D27" s="131" t="s">
        <v>336</v>
      </c>
      <c r="E27" s="163">
        <v>7</v>
      </c>
      <c r="F27" s="164"/>
      <c r="G27" s="162">
        <v>6</v>
      </c>
      <c r="H27" s="196" t="s">
        <v>590</v>
      </c>
      <c r="I27" s="157"/>
      <c r="J27" s="157">
        <v>7</v>
      </c>
      <c r="K27" s="266">
        <f t="shared" si="0"/>
        <v>20</v>
      </c>
      <c r="L27" s="72"/>
      <c r="M27">
        <f t="shared" si="1"/>
        <v>3</v>
      </c>
      <c r="N27">
        <f t="shared" si="2"/>
        <v>0</v>
      </c>
      <c r="O27" s="72"/>
      <c r="P27" s="72"/>
      <c r="Q27" s="72"/>
      <c r="R27" s="72"/>
      <c r="S27" s="72"/>
      <c r="T27" s="72"/>
      <c r="U27" s="72"/>
    </row>
    <row r="28" spans="1:21" ht="15" customHeight="1" x14ac:dyDescent="0.25">
      <c r="A28" s="70"/>
      <c r="B28" s="156" t="s">
        <v>365</v>
      </c>
      <c r="C28" s="156" t="s">
        <v>368</v>
      </c>
      <c r="D28" s="131" t="s">
        <v>315</v>
      </c>
      <c r="E28" s="163"/>
      <c r="F28" s="164">
        <v>9</v>
      </c>
      <c r="G28" s="162"/>
      <c r="H28" s="157"/>
      <c r="I28" s="157">
        <v>9</v>
      </c>
      <c r="J28" s="157"/>
      <c r="K28" s="266">
        <f t="shared" si="0"/>
        <v>18</v>
      </c>
      <c r="L28" s="72"/>
      <c r="M28">
        <f t="shared" si="1"/>
        <v>2</v>
      </c>
      <c r="N28">
        <f t="shared" si="2"/>
        <v>0</v>
      </c>
      <c r="O28" s="72"/>
      <c r="P28" s="72"/>
      <c r="Q28" s="72"/>
      <c r="R28" s="72"/>
      <c r="S28" s="72"/>
      <c r="T28" s="72"/>
      <c r="U28" s="72"/>
    </row>
    <row r="29" spans="1:21" ht="15" customHeight="1" x14ac:dyDescent="0.25">
      <c r="A29" s="70"/>
      <c r="B29" s="156" t="s">
        <v>470</v>
      </c>
      <c r="C29" s="156" t="s">
        <v>472</v>
      </c>
      <c r="D29" s="131" t="s">
        <v>471</v>
      </c>
      <c r="E29" s="163"/>
      <c r="F29" s="164"/>
      <c r="G29" s="162">
        <v>8</v>
      </c>
      <c r="H29" s="157">
        <v>9</v>
      </c>
      <c r="I29" s="157"/>
      <c r="J29" s="157"/>
      <c r="K29" s="267">
        <f t="shared" si="0"/>
        <v>17</v>
      </c>
      <c r="L29" s="72"/>
      <c r="M29">
        <f t="shared" si="1"/>
        <v>2</v>
      </c>
      <c r="N29">
        <f t="shared" si="2"/>
        <v>0</v>
      </c>
      <c r="O29" s="72"/>
      <c r="P29" s="72"/>
      <c r="Q29" s="72"/>
      <c r="R29" s="72"/>
      <c r="S29" s="72"/>
      <c r="T29" s="72"/>
      <c r="U29" s="72"/>
    </row>
    <row r="30" spans="1:21" ht="15" customHeight="1" x14ac:dyDescent="0.25">
      <c r="A30" s="70"/>
      <c r="B30" s="160" t="s">
        <v>311</v>
      </c>
      <c r="C30" s="160" t="s">
        <v>312</v>
      </c>
      <c r="D30" s="161" t="s">
        <v>339</v>
      </c>
      <c r="E30" s="163">
        <v>2</v>
      </c>
      <c r="F30" s="164">
        <v>13</v>
      </c>
      <c r="G30" s="162"/>
      <c r="H30" s="157"/>
      <c r="I30" s="157"/>
      <c r="J30" s="157"/>
      <c r="K30" s="266">
        <f t="shared" si="0"/>
        <v>15</v>
      </c>
      <c r="L30" s="72"/>
      <c r="M30">
        <f t="shared" si="1"/>
        <v>2</v>
      </c>
      <c r="N30">
        <f t="shared" si="2"/>
        <v>0</v>
      </c>
      <c r="O30" s="72"/>
      <c r="P30" s="72"/>
      <c r="Q30" s="72"/>
      <c r="R30" s="72"/>
      <c r="S30" s="72"/>
      <c r="T30" s="72"/>
      <c r="U30" s="72"/>
    </row>
    <row r="31" spans="1:21" ht="15" customHeight="1" x14ac:dyDescent="0.25">
      <c r="A31" s="70"/>
      <c r="B31" s="160" t="s">
        <v>473</v>
      </c>
      <c r="C31" s="160" t="s">
        <v>474</v>
      </c>
      <c r="D31" s="161" t="s">
        <v>484</v>
      </c>
      <c r="E31" s="163"/>
      <c r="F31" s="164"/>
      <c r="G31" s="162">
        <v>5</v>
      </c>
      <c r="H31" s="157">
        <v>8</v>
      </c>
      <c r="I31" s="157"/>
      <c r="J31" s="157"/>
      <c r="K31" s="266">
        <f t="shared" si="0"/>
        <v>13</v>
      </c>
      <c r="L31" s="72"/>
      <c r="M31">
        <f t="shared" si="1"/>
        <v>2</v>
      </c>
      <c r="N31">
        <f t="shared" si="2"/>
        <v>0</v>
      </c>
      <c r="O31" s="72"/>
      <c r="P31" s="72"/>
      <c r="Q31" s="72"/>
      <c r="R31" s="72"/>
      <c r="S31" s="72"/>
      <c r="T31" s="72"/>
      <c r="U31" s="72"/>
    </row>
    <row r="32" spans="1:21" ht="15" customHeight="1" x14ac:dyDescent="0.25">
      <c r="A32" s="70"/>
      <c r="B32" s="160" t="s">
        <v>476</v>
      </c>
      <c r="C32" s="160" t="s">
        <v>477</v>
      </c>
      <c r="D32" s="161" t="s">
        <v>334</v>
      </c>
      <c r="E32" s="193"/>
      <c r="F32" s="194"/>
      <c r="G32" s="162">
        <v>3</v>
      </c>
      <c r="H32" s="157"/>
      <c r="I32" s="157"/>
      <c r="J32" s="157">
        <v>9</v>
      </c>
      <c r="K32" s="266">
        <f t="shared" si="0"/>
        <v>12</v>
      </c>
      <c r="L32" s="72"/>
      <c r="M32">
        <f t="shared" si="1"/>
        <v>2</v>
      </c>
      <c r="N32">
        <f t="shared" si="2"/>
        <v>0</v>
      </c>
      <c r="O32" s="72"/>
      <c r="P32" s="72"/>
      <c r="Q32" s="72"/>
      <c r="R32" s="72"/>
      <c r="S32" s="72"/>
      <c r="T32" s="72"/>
      <c r="U32" s="72"/>
    </row>
    <row r="33" spans="1:21" ht="15" customHeight="1" x14ac:dyDescent="0.25">
      <c r="A33" s="70"/>
      <c r="B33" s="156" t="s">
        <v>293</v>
      </c>
      <c r="C33" s="156" t="s">
        <v>294</v>
      </c>
      <c r="D33" s="131" t="s">
        <v>314</v>
      </c>
      <c r="E33" s="163">
        <v>10</v>
      </c>
      <c r="F33" s="164"/>
      <c r="G33" s="162"/>
      <c r="H33" s="157"/>
      <c r="I33" s="157"/>
      <c r="J33" s="157"/>
      <c r="K33" s="266">
        <f t="shared" si="0"/>
        <v>10</v>
      </c>
      <c r="L33" s="72"/>
      <c r="M33">
        <f t="shared" si="1"/>
        <v>1</v>
      </c>
      <c r="N33">
        <f t="shared" si="2"/>
        <v>0</v>
      </c>
      <c r="O33" s="72"/>
      <c r="P33" s="72"/>
      <c r="Q33" s="72"/>
      <c r="R33" s="72"/>
      <c r="S33" s="72"/>
      <c r="T33" s="72"/>
      <c r="U33" s="72"/>
    </row>
    <row r="34" spans="1:21" ht="15" customHeight="1" x14ac:dyDescent="0.25">
      <c r="A34" s="70"/>
      <c r="B34" s="172" t="s">
        <v>540</v>
      </c>
      <c r="C34" s="173" t="s">
        <v>541</v>
      </c>
      <c r="D34" s="174" t="s">
        <v>542</v>
      </c>
      <c r="E34" s="176"/>
      <c r="F34" s="164"/>
      <c r="G34" s="162"/>
      <c r="H34" s="157"/>
      <c r="I34" s="157">
        <v>10</v>
      </c>
      <c r="J34" s="157"/>
      <c r="K34" s="267">
        <f t="shared" si="0"/>
        <v>10</v>
      </c>
      <c r="L34" s="72"/>
      <c r="M34">
        <f t="shared" si="1"/>
        <v>1</v>
      </c>
      <c r="N34">
        <f t="shared" si="2"/>
        <v>0</v>
      </c>
      <c r="O34" s="72"/>
      <c r="P34" s="72"/>
      <c r="Q34" s="72"/>
      <c r="R34" s="72"/>
      <c r="S34" s="72"/>
      <c r="T34" s="72"/>
      <c r="U34" s="72"/>
    </row>
    <row r="35" spans="1:21" ht="15" customHeight="1" x14ac:dyDescent="0.25">
      <c r="A35" s="70"/>
      <c r="B35" s="170" t="s">
        <v>366</v>
      </c>
      <c r="C35" s="192" t="s">
        <v>367</v>
      </c>
      <c r="D35" s="171" t="s">
        <v>315</v>
      </c>
      <c r="E35" s="157"/>
      <c r="F35" s="165">
        <v>8</v>
      </c>
      <c r="G35" s="158"/>
      <c r="H35" s="157"/>
      <c r="I35" s="157"/>
      <c r="J35" s="157"/>
      <c r="K35" s="266">
        <f t="shared" si="0"/>
        <v>8</v>
      </c>
      <c r="L35" s="72"/>
      <c r="M35">
        <f t="shared" si="1"/>
        <v>1</v>
      </c>
      <c r="N35">
        <f t="shared" si="2"/>
        <v>0</v>
      </c>
      <c r="O35" s="72"/>
      <c r="P35" s="72"/>
      <c r="Q35" s="72"/>
      <c r="R35" s="72"/>
      <c r="S35" s="72"/>
      <c r="T35" s="72"/>
      <c r="U35" s="72"/>
    </row>
    <row r="36" spans="1:21" s="144" customFormat="1" ht="15" customHeight="1" x14ac:dyDescent="0.25">
      <c r="A36" s="70"/>
      <c r="B36" s="160" t="s">
        <v>585</v>
      </c>
      <c r="C36" s="68" t="s">
        <v>586</v>
      </c>
      <c r="D36" s="131" t="s">
        <v>552</v>
      </c>
      <c r="E36" s="169"/>
      <c r="F36" s="165"/>
      <c r="G36" s="158"/>
      <c r="H36" s="157"/>
      <c r="I36" s="157"/>
      <c r="J36" s="157">
        <v>8</v>
      </c>
      <c r="K36" s="267">
        <f t="shared" si="0"/>
        <v>8</v>
      </c>
      <c r="L36" s="72"/>
      <c r="M36" s="144">
        <v>1</v>
      </c>
      <c r="N36" s="144">
        <v>0</v>
      </c>
      <c r="O36" s="72"/>
      <c r="P36" s="72"/>
      <c r="Q36" s="72"/>
      <c r="R36" s="72"/>
      <c r="S36" s="72"/>
      <c r="T36" s="72"/>
      <c r="U36" s="72"/>
    </row>
    <row r="37" spans="1:21" s="144" customFormat="1" ht="15" customHeight="1" x14ac:dyDescent="0.25">
      <c r="A37" s="70"/>
      <c r="B37" s="156" t="s">
        <v>554</v>
      </c>
      <c r="C37" s="68" t="s">
        <v>553</v>
      </c>
      <c r="D37" s="131" t="s">
        <v>16</v>
      </c>
      <c r="E37" s="169"/>
      <c r="F37" s="165"/>
      <c r="G37" s="158"/>
      <c r="H37" s="157">
        <v>7</v>
      </c>
      <c r="I37" s="157"/>
      <c r="J37" s="157"/>
      <c r="K37" s="267">
        <f t="shared" si="0"/>
        <v>7</v>
      </c>
      <c r="L37" s="72"/>
      <c r="M37" s="144">
        <v>1</v>
      </c>
      <c r="N37" s="144">
        <v>0</v>
      </c>
      <c r="O37" s="72"/>
      <c r="P37" s="72"/>
      <c r="Q37" s="72"/>
      <c r="R37" s="72"/>
      <c r="S37" s="72"/>
      <c r="T37" s="72"/>
      <c r="U37" s="72"/>
    </row>
    <row r="38" spans="1:21" s="144" customFormat="1" ht="15" customHeight="1" x14ac:dyDescent="0.25">
      <c r="A38" s="70"/>
      <c r="B38" s="156" t="s">
        <v>556</v>
      </c>
      <c r="C38" s="68" t="s">
        <v>551</v>
      </c>
      <c r="D38" s="131" t="s">
        <v>552</v>
      </c>
      <c r="E38" s="169"/>
      <c r="F38" s="165"/>
      <c r="G38" s="158"/>
      <c r="H38" s="157">
        <v>7</v>
      </c>
      <c r="I38" s="157"/>
      <c r="J38" s="157"/>
      <c r="K38" s="267">
        <f t="shared" si="0"/>
        <v>7</v>
      </c>
      <c r="L38" s="72"/>
      <c r="M38" s="144">
        <v>1</v>
      </c>
      <c r="N38" s="144">
        <v>0</v>
      </c>
      <c r="O38" s="72"/>
      <c r="P38" s="72"/>
      <c r="Q38" s="72"/>
      <c r="R38" s="72"/>
      <c r="S38" s="72"/>
      <c r="T38" s="72"/>
      <c r="U38" s="72"/>
    </row>
    <row r="39" spans="1:21" s="144" customFormat="1" ht="15" customHeight="1" x14ac:dyDescent="0.25">
      <c r="A39" s="70"/>
      <c r="B39" s="160" t="s">
        <v>543</v>
      </c>
      <c r="C39" s="155" t="s">
        <v>544</v>
      </c>
      <c r="D39" s="160" t="s">
        <v>15</v>
      </c>
      <c r="E39" s="169"/>
      <c r="F39" s="165"/>
      <c r="G39" s="158"/>
      <c r="H39" s="157"/>
      <c r="I39" s="157">
        <v>7</v>
      </c>
      <c r="J39" s="157"/>
      <c r="K39" s="266">
        <f t="shared" si="0"/>
        <v>7</v>
      </c>
      <c r="L39" s="72"/>
      <c r="M39" s="144">
        <v>1</v>
      </c>
      <c r="N39" s="144">
        <v>0</v>
      </c>
      <c r="O39" s="72"/>
      <c r="P39" s="72"/>
      <c r="Q39" s="72"/>
      <c r="R39" s="72"/>
      <c r="S39" s="72"/>
      <c r="T39" s="72"/>
      <c r="U39" s="72"/>
    </row>
    <row r="40" spans="1:21" s="154" customFormat="1" ht="15" customHeight="1" x14ac:dyDescent="0.25">
      <c r="A40" s="70"/>
      <c r="B40" s="156" t="s">
        <v>303</v>
      </c>
      <c r="C40" s="156" t="s">
        <v>304</v>
      </c>
      <c r="D40" s="131" t="s">
        <v>316</v>
      </c>
      <c r="E40" s="175">
        <v>5</v>
      </c>
      <c r="F40" s="177"/>
      <c r="G40" s="158"/>
      <c r="H40" s="157"/>
      <c r="I40" s="157"/>
      <c r="J40" s="157"/>
      <c r="K40" s="266">
        <f t="shared" si="0"/>
        <v>5</v>
      </c>
      <c r="L40" s="72"/>
      <c r="M40" s="154">
        <v>1</v>
      </c>
      <c r="N40" s="154">
        <v>0</v>
      </c>
      <c r="O40" s="72"/>
      <c r="P40" s="72"/>
      <c r="Q40" s="72"/>
      <c r="R40" s="72"/>
      <c r="S40" s="72"/>
      <c r="T40" s="72"/>
      <c r="U40" s="72"/>
    </row>
    <row r="41" spans="1:21" ht="15" customHeight="1" x14ac:dyDescent="0.25">
      <c r="A41" s="70"/>
      <c r="B41" s="160" t="s">
        <v>473</v>
      </c>
      <c r="C41" s="68" t="s">
        <v>555</v>
      </c>
      <c r="D41" s="131" t="s">
        <v>484</v>
      </c>
      <c r="E41" s="169"/>
      <c r="F41" s="158"/>
      <c r="G41" s="158"/>
      <c r="H41" s="157">
        <v>5</v>
      </c>
      <c r="I41" s="157"/>
      <c r="J41" s="157"/>
      <c r="K41" s="267">
        <f t="shared" si="0"/>
        <v>5</v>
      </c>
      <c r="L41" s="72"/>
      <c r="M41">
        <f>COUNT(E41:J41)</f>
        <v>1</v>
      </c>
      <c r="N41">
        <f t="shared" si="2"/>
        <v>0</v>
      </c>
      <c r="O41" s="72"/>
      <c r="P41" s="72"/>
      <c r="Q41" s="72"/>
      <c r="R41" s="72"/>
      <c r="S41" s="72"/>
      <c r="T41" s="72"/>
      <c r="U41" s="72"/>
    </row>
    <row r="42" spans="1:21" ht="15" customHeight="1" x14ac:dyDescent="0.25">
      <c r="A42" s="70"/>
      <c r="B42" s="72"/>
      <c r="C42" s="72"/>
      <c r="D42" s="72"/>
      <c r="E42" s="70"/>
      <c r="F42" s="134"/>
      <c r="G42" s="134"/>
      <c r="H42" s="70"/>
      <c r="I42" s="70"/>
      <c r="J42" s="70"/>
      <c r="K42" s="73"/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 ht="15" customHeight="1" x14ac:dyDescent="0.25">
      <c r="A43" s="70"/>
      <c r="B43" s="72"/>
      <c r="C43" s="72"/>
      <c r="D43" s="72"/>
      <c r="E43" s="70"/>
      <c r="F43" s="134"/>
      <c r="G43" s="134"/>
      <c r="H43" s="70"/>
      <c r="I43" s="70"/>
      <c r="J43" s="70"/>
      <c r="K43" s="73"/>
      <c r="L43" s="72"/>
      <c r="M43" s="72"/>
      <c r="N43" s="72"/>
      <c r="O43" s="72"/>
      <c r="P43" s="72"/>
      <c r="Q43" s="72"/>
      <c r="R43" s="72"/>
      <c r="S43" s="72"/>
      <c r="T43" s="72"/>
      <c r="U43" s="72"/>
    </row>
    <row r="44" spans="1:21" ht="15" customHeight="1" x14ac:dyDescent="0.25">
      <c r="A44" s="70"/>
      <c r="B44" s="116" t="s">
        <v>156</v>
      </c>
      <c r="C44" s="72"/>
      <c r="D44" s="72"/>
      <c r="E44" s="70"/>
      <c r="F44" s="134"/>
      <c r="G44" s="134"/>
      <c r="H44" s="70"/>
      <c r="I44" s="70"/>
      <c r="J44" s="70"/>
      <c r="K44" s="73"/>
      <c r="L44" s="72"/>
      <c r="M44" s="72"/>
      <c r="N44" s="72"/>
      <c r="O44" s="72"/>
      <c r="P44" s="72"/>
      <c r="Q44" s="72"/>
      <c r="R44" s="72"/>
      <c r="S44" s="72"/>
      <c r="T44" s="72"/>
      <c r="U44" s="72"/>
    </row>
    <row r="45" spans="1:21" ht="15" customHeight="1" x14ac:dyDescent="0.25">
      <c r="A45" s="70">
        <v>1</v>
      </c>
      <c r="B45" s="264" t="s">
        <v>361</v>
      </c>
      <c r="C45" s="264" t="s">
        <v>362</v>
      </c>
      <c r="D45" s="265" t="s">
        <v>63</v>
      </c>
      <c r="E45" s="70"/>
      <c r="F45" s="134"/>
      <c r="G45" s="134"/>
      <c r="H45" s="70"/>
      <c r="I45" s="70"/>
      <c r="J45" s="70"/>
      <c r="K45" s="73"/>
      <c r="L45" s="72"/>
      <c r="M45" s="72"/>
      <c r="N45" s="72"/>
      <c r="O45" s="72"/>
      <c r="P45" s="72"/>
      <c r="Q45" s="72"/>
      <c r="R45" s="72"/>
      <c r="S45" s="72"/>
      <c r="T45" s="72"/>
      <c r="U45" s="72"/>
    </row>
    <row r="46" spans="1:21" ht="15" customHeight="1" x14ac:dyDescent="0.25">
      <c r="A46" s="70">
        <v>2</v>
      </c>
      <c r="B46" s="156" t="s">
        <v>286</v>
      </c>
      <c r="C46" s="156" t="s">
        <v>283</v>
      </c>
      <c r="D46" s="131" t="s">
        <v>333</v>
      </c>
      <c r="E46" s="70"/>
      <c r="F46" s="134"/>
      <c r="G46" s="134"/>
      <c r="H46" s="70"/>
      <c r="I46" s="70"/>
      <c r="J46" s="70"/>
      <c r="K46" s="73"/>
      <c r="L46" s="72"/>
      <c r="M46" s="72"/>
      <c r="N46" s="72"/>
      <c r="O46" s="72"/>
      <c r="P46" s="72"/>
      <c r="Q46" s="72"/>
      <c r="R46" s="72"/>
      <c r="S46" s="72"/>
      <c r="T46" s="72"/>
      <c r="U46" s="72"/>
    </row>
    <row r="47" spans="1:21" ht="15" customHeight="1" x14ac:dyDescent="0.25">
      <c r="A47" s="70">
        <v>3</v>
      </c>
      <c r="B47" s="156" t="s">
        <v>297</v>
      </c>
      <c r="C47" s="156" t="s">
        <v>298</v>
      </c>
      <c r="D47" s="131" t="s">
        <v>315</v>
      </c>
      <c r="E47" s="70"/>
      <c r="F47" s="134"/>
      <c r="G47" s="134"/>
      <c r="H47" s="70"/>
      <c r="I47" s="70"/>
      <c r="J47" s="70"/>
      <c r="K47" s="73"/>
      <c r="L47" s="72"/>
      <c r="M47" s="72"/>
      <c r="N47" s="72"/>
      <c r="O47" s="72"/>
      <c r="P47" s="72"/>
      <c r="Q47" s="72"/>
      <c r="R47" s="72"/>
      <c r="S47" s="72"/>
      <c r="T47" s="72"/>
      <c r="U47" s="72"/>
    </row>
    <row r="48" spans="1:21" ht="15" customHeight="1" x14ac:dyDescent="0.25">
      <c r="A48" s="70">
        <v>4</v>
      </c>
      <c r="B48" s="156" t="s">
        <v>363</v>
      </c>
      <c r="C48" s="156" t="s">
        <v>364</v>
      </c>
      <c r="D48" s="131" t="s">
        <v>369</v>
      </c>
      <c r="E48" s="70"/>
      <c r="F48" s="134"/>
      <c r="G48" s="134"/>
      <c r="H48" s="70"/>
      <c r="I48" s="70"/>
      <c r="J48" s="70"/>
      <c r="K48" s="73"/>
      <c r="L48" s="72"/>
      <c r="M48" s="72"/>
      <c r="N48" s="72"/>
      <c r="O48" s="72"/>
      <c r="P48" s="72"/>
      <c r="Q48" s="72"/>
      <c r="R48" s="72"/>
      <c r="S48" s="72"/>
      <c r="T48" s="72"/>
      <c r="U48" s="72"/>
    </row>
    <row r="49" spans="1:21" ht="15" customHeight="1" x14ac:dyDescent="0.25">
      <c r="A49" s="70">
        <v>5</v>
      </c>
      <c r="B49" s="156" t="s">
        <v>465</v>
      </c>
      <c r="C49" s="156" t="s">
        <v>281</v>
      </c>
      <c r="D49" s="131" t="s">
        <v>282</v>
      </c>
      <c r="E49" s="70"/>
      <c r="F49" s="134"/>
      <c r="G49" s="134"/>
      <c r="H49" s="70"/>
      <c r="I49" s="70"/>
      <c r="J49" s="70"/>
      <c r="K49" s="73"/>
      <c r="L49" s="72"/>
      <c r="M49" s="72"/>
      <c r="N49" s="72"/>
      <c r="O49" s="72"/>
      <c r="P49" s="72"/>
      <c r="Q49" s="72"/>
      <c r="R49" s="72"/>
      <c r="S49" s="72"/>
      <c r="T49" s="72"/>
      <c r="U49" s="72"/>
    </row>
    <row r="50" spans="1:21" ht="15" customHeight="1" x14ac:dyDescent="0.25">
      <c r="A50" s="70">
        <v>6</v>
      </c>
      <c r="B50" s="156" t="s">
        <v>284</v>
      </c>
      <c r="C50" s="156" t="s">
        <v>285</v>
      </c>
      <c r="D50" s="131" t="s">
        <v>55</v>
      </c>
      <c r="E50" s="70"/>
      <c r="F50" s="134"/>
      <c r="G50" s="134"/>
      <c r="H50" s="70"/>
      <c r="I50" s="70"/>
      <c r="J50" s="70"/>
      <c r="K50" s="73"/>
      <c r="L50" s="72"/>
      <c r="M50" s="72"/>
      <c r="N50" s="72"/>
      <c r="O50" s="72"/>
      <c r="P50" s="72"/>
      <c r="Q50" s="72"/>
      <c r="R50" s="72"/>
      <c r="S50" s="72"/>
      <c r="T50" s="72"/>
      <c r="U50" s="72"/>
    </row>
    <row r="51" spans="1:21" ht="15" customHeight="1" x14ac:dyDescent="0.25">
      <c r="A51" s="70">
        <v>7</v>
      </c>
      <c r="B51" s="82"/>
      <c r="C51" s="82"/>
      <c r="D51" s="83"/>
      <c r="E51" s="70"/>
      <c r="F51" s="134"/>
      <c r="G51" s="134"/>
      <c r="H51" s="70"/>
      <c r="I51" s="70"/>
      <c r="J51" s="70"/>
      <c r="K51" s="73"/>
      <c r="L51" s="72"/>
      <c r="M51" s="72"/>
      <c r="N51" s="72"/>
      <c r="O51" s="72"/>
      <c r="P51" s="72"/>
      <c r="Q51" s="72"/>
      <c r="R51" s="72"/>
      <c r="S51" s="72"/>
      <c r="T51" s="72"/>
      <c r="U51" s="72"/>
    </row>
    <row r="52" spans="1:21" ht="15" customHeight="1" x14ac:dyDescent="0.25">
      <c r="A52" s="70"/>
      <c r="B52" s="72"/>
      <c r="C52" s="72"/>
      <c r="D52" s="72"/>
      <c r="E52" s="70"/>
      <c r="F52" s="134"/>
      <c r="G52" s="134"/>
      <c r="H52" s="70"/>
      <c r="I52" s="70"/>
      <c r="J52" s="70"/>
      <c r="K52" s="73"/>
      <c r="L52" s="72"/>
      <c r="M52" s="72"/>
      <c r="N52" s="72"/>
      <c r="O52" s="72"/>
      <c r="P52" s="72"/>
      <c r="Q52" s="72"/>
      <c r="R52" s="72"/>
      <c r="S52" s="72"/>
      <c r="T52" s="72"/>
      <c r="U52" s="72"/>
    </row>
  </sheetData>
  <sortState xmlns:xlrd2="http://schemas.microsoft.com/office/spreadsheetml/2017/richdata2" ref="B9:K34">
    <sortCondition descending="1" ref="K9:K3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4" ma:contentTypeDescription="Luo uusi asiakirja." ma:contentTypeScope="" ma:versionID="035c32ea7f5b08d5077cae25d06ff9c1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23d7d53ca6598feb5e228323bbe04615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62C4B-1DE0-4A14-AF7D-6C3F884EA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00DEA-2891-4F03-A292-1DC39D1CF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232F8-2176-4567-9A95-787F064CEDF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4aabc4f-fdb0-44e8-a644-7ab7c2c23b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LähiTapiola Small Tour</vt:lpstr>
      <vt:lpstr>Winter cup</vt:lpstr>
      <vt:lpstr>Dressage Future cup</vt:lpstr>
      <vt:lpstr>EQPro 7-8v</vt:lpstr>
      <vt:lpstr>EQPro 6v</vt:lpstr>
      <vt:lpstr>EQPro 5v</vt:lpstr>
      <vt:lpstr>Paccelli</vt:lpstr>
      <vt:lpstr>Junioricup</vt:lpstr>
      <vt:lpstr>Ponicup</vt:lpstr>
      <vt:lpstr>Medium Champion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</dc:creator>
  <cp:lastModifiedBy>Salli Saarela</cp:lastModifiedBy>
  <dcterms:created xsi:type="dcterms:W3CDTF">2019-11-04T09:41:07Z</dcterms:created>
  <dcterms:modified xsi:type="dcterms:W3CDTF">2020-11-11T07:33:57Z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