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ratsastajainliitto.sharepoint.com/sites/SRL/SportOffice/Jaetut asiakirjat/Sarja- ja tähtikilpailut/Sarjakilpailut 2020/pisteseurannat/"/>
    </mc:Choice>
  </mc:AlternateContent>
  <xr:revisionPtr revIDLastSave="199" documentId="13_ncr:1_{61F2C9F9-6819-4225-AF45-054A9F413BE0}" xr6:coauthVersionLast="45" xr6:coauthVersionMax="45" xr10:uidLastSave="{7FA2C7E8-191A-4165-88AF-C67BAA7D99C4}"/>
  <bookViews>
    <workbookView xWindow="-110" yWindow="-110" windowWidth="19420" windowHeight="10420" tabRatio="813" firstSheet="4" activeTab="8" xr2:uid="{00000000-000D-0000-FFFF-FFFF00000000}"/>
  </bookViews>
  <sheets>
    <sheet name="LähiTapiola GP" sheetId="1" r:id="rId1"/>
    <sheet name="LähiTapiola Future Challenge" sheetId="2" r:id="rId2"/>
    <sheet name="SRL 100-cup" sheetId="13" r:id="rId3"/>
    <sheet name="Small GP 2020" sheetId="21" r:id="rId4"/>
    <sheet name="Junioricup" sheetId="3" r:id="rId5"/>
    <sheet name="Mini GP" sheetId="4" r:id="rId6"/>
    <sheet name="Ponicup" sheetId="11" r:id="rId7"/>
    <sheet name="Pikkuponicup" sheetId="12" r:id="rId8"/>
    <sheet name="Amatöörisarja" sheetId="8" r:id="rId9"/>
    <sheet name="Racing Noviisi" sheetId="14" r:id="rId10"/>
    <sheet name="Racing Trophy 5v" sheetId="17" r:id="rId11"/>
    <sheet name="Racing Trophy 6v" sheetId="18" r:id="rId12"/>
    <sheet name="Racing finaali vkl" sheetId="22" r:id="rId13"/>
  </sheets>
  <definedNames>
    <definedName name="_xlnm._FilterDatabase" localSheetId="8" hidden="1">Amatöörisarja!$Q$7:$Q$91</definedName>
    <definedName name="_xlnm._FilterDatabase" localSheetId="4" hidden="1">Junioricup!$Q$9:$Q$74</definedName>
    <definedName name="_xlnm._FilterDatabase" localSheetId="1" hidden="1">'LähiTapiola Future Challenge'!$B$7:$J$7</definedName>
    <definedName name="_xlnm._FilterDatabase" localSheetId="5" hidden="1">'Mini GP'!$I$7:$I$27</definedName>
    <definedName name="_xlnm._FilterDatabase" localSheetId="7" hidden="1">Pikkuponicup!$O$8:$O$34</definedName>
    <definedName name="_xlnm._FilterDatabase" localSheetId="6" hidden="1">Ponicup!$O$9:$O$51</definedName>
    <definedName name="_xlnm._FilterDatabase" localSheetId="10" hidden="1">'Racing Trophy 5v'!$B$8:$T$22</definedName>
    <definedName name="_xlnm._FilterDatabase" localSheetId="11" hidden="1">'Racing Trophy 6v'!$T$7:$T$22</definedName>
    <definedName name="_xlnm._FilterDatabase" localSheetId="3" hidden="1">'Small GP 2020'!$J$7:$J$56</definedName>
    <definedName name="_xlnm.Print_Area" localSheetId="4">Junioricup!$A$1:$Q$74</definedName>
    <definedName name="_xlnm.Print_Area" localSheetId="1">'LähiTapiola Future Challenge'!$A$1:$J$30</definedName>
    <definedName name="_xlnm.Print_Area" localSheetId="0">'LähiTapiola GP'!$A$1:$I$34</definedName>
    <definedName name="_xlnm.Print_Area" localSheetId="5">'Mini GP'!$A$1:$J$23</definedName>
    <definedName name="_xlnm.Print_Area" localSheetId="7">Pikkuponicup!$B$1:$O$27</definedName>
    <definedName name="_xlnm.Print_Area" localSheetId="6">Ponicup!$B$1:$O$40</definedName>
    <definedName name="_xlnm.Print_Titles" localSheetId="4">Junioricup!$7:$9</definedName>
    <definedName name="_xlnm.Print_Titles" localSheetId="6">Ponicup!$7:$9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3" l="1"/>
  <c r="S16" i="3"/>
  <c r="S14" i="3"/>
  <c r="S13" i="3"/>
  <c r="S11" i="3"/>
  <c r="S26" i="3"/>
  <c r="S15" i="3"/>
  <c r="Q11" i="12"/>
  <c r="Q15" i="12"/>
  <c r="Q14" i="12"/>
  <c r="Q13" i="12"/>
  <c r="Q12" i="12"/>
  <c r="Q10" i="12"/>
  <c r="Q9" i="12"/>
  <c r="Q10" i="11"/>
  <c r="Q27" i="11"/>
  <c r="I10" i="22" l="1"/>
  <c r="I6" i="22"/>
  <c r="I7" i="22"/>
  <c r="I5" i="22"/>
  <c r="I8" i="22"/>
  <c r="I11" i="22"/>
  <c r="I9" i="22"/>
  <c r="I12" i="22"/>
  <c r="I13" i="22"/>
  <c r="K13" i="4" l="1"/>
  <c r="Q49" i="3"/>
  <c r="Q47" i="3"/>
  <c r="Q44" i="3"/>
  <c r="Q23" i="3"/>
  <c r="S19" i="3"/>
  <c r="S18" i="3"/>
  <c r="Q19" i="3"/>
  <c r="L45" i="21"/>
  <c r="J27" i="21"/>
  <c r="J30" i="21"/>
  <c r="J36" i="21"/>
  <c r="J39" i="21"/>
  <c r="J19" i="21"/>
  <c r="J45" i="21"/>
  <c r="J47" i="21"/>
  <c r="J50" i="21"/>
  <c r="J55" i="21"/>
  <c r="J56" i="21"/>
  <c r="T22" i="18" l="1"/>
  <c r="T21" i="18"/>
  <c r="T9" i="18"/>
  <c r="T20" i="18"/>
  <c r="T19" i="18"/>
  <c r="T13" i="18"/>
  <c r="T11" i="18"/>
  <c r="T18" i="18"/>
  <c r="T12" i="18"/>
  <c r="T14" i="18"/>
  <c r="T17" i="18"/>
  <c r="T16" i="18"/>
  <c r="T15" i="18"/>
  <c r="T8" i="18"/>
  <c r="T10" i="18"/>
  <c r="I16" i="4"/>
  <c r="I18" i="4"/>
  <c r="I11" i="4"/>
  <c r="I20" i="4"/>
  <c r="I19" i="4"/>
  <c r="I10" i="4"/>
  <c r="I13" i="4"/>
  <c r="I23" i="4"/>
  <c r="I9" i="4"/>
  <c r="I24" i="4"/>
  <c r="I8" i="4"/>
  <c r="I12" i="4"/>
  <c r="I17" i="4"/>
  <c r="I15" i="4"/>
  <c r="I22" i="4"/>
  <c r="I21" i="4"/>
  <c r="I25" i="4"/>
  <c r="I26" i="4"/>
  <c r="I27" i="4"/>
  <c r="I14" i="4"/>
  <c r="Q20" i="3"/>
  <c r="Q10" i="3"/>
  <c r="Q12" i="3"/>
  <c r="Q28" i="3"/>
  <c r="Q50" i="3"/>
  <c r="Q21" i="3"/>
  <c r="Q16" i="3"/>
  <c r="Q18" i="3"/>
  <c r="Q13" i="3"/>
  <c r="Q43" i="3"/>
  <c r="Q11" i="3"/>
  <c r="Q27" i="3"/>
  <c r="Q22" i="3"/>
  <c r="Q31" i="3"/>
  <c r="Q55" i="3"/>
  <c r="Q45" i="3"/>
  <c r="Q51" i="3"/>
  <c r="Q58" i="3"/>
  <c r="Q60" i="3"/>
  <c r="Q15" i="3"/>
  <c r="Q25" i="3"/>
  <c r="Q32" i="3"/>
  <c r="Q39" i="3"/>
  <c r="Q29" i="3"/>
  <c r="Q35" i="3"/>
  <c r="Q37" i="3"/>
  <c r="Q30" i="3"/>
  <c r="Q17" i="3"/>
  <c r="Q52" i="3"/>
  <c r="Q14" i="3"/>
  <c r="Q65" i="3"/>
  <c r="Q56" i="3"/>
  <c r="Q24" i="3"/>
  <c r="Q40" i="3"/>
  <c r="Q64" i="3"/>
  <c r="Q66" i="3"/>
  <c r="Q68" i="3"/>
  <c r="Q53" i="3"/>
  <c r="Q69" i="3"/>
  <c r="Q72" i="3"/>
  <c r="Q73" i="3"/>
  <c r="Q36" i="3"/>
  <c r="Q41" i="3"/>
  <c r="Q46" i="3"/>
  <c r="Q48" i="3"/>
  <c r="Q33" i="3"/>
  <c r="Q57" i="3"/>
  <c r="Q59" i="3"/>
  <c r="Q61" i="3"/>
  <c r="Q67" i="3"/>
  <c r="Q70" i="3"/>
  <c r="Q42" i="3"/>
  <c r="Q26" i="3"/>
  <c r="Q62" i="3"/>
  <c r="Q63" i="3"/>
  <c r="Q38" i="3"/>
  <c r="Q71" i="3"/>
  <c r="Q54" i="3"/>
  <c r="Q74" i="3"/>
  <c r="Q34" i="3"/>
  <c r="J13" i="21"/>
  <c r="J14" i="21"/>
  <c r="J12" i="21"/>
  <c r="J28" i="21"/>
  <c r="J10" i="21"/>
  <c r="J29" i="21"/>
  <c r="J31" i="21"/>
  <c r="J32" i="21"/>
  <c r="J22" i="21"/>
  <c r="J35" i="21"/>
  <c r="J17" i="21"/>
  <c r="J41" i="21"/>
  <c r="J24" i="21"/>
  <c r="J42" i="21"/>
  <c r="J49" i="21"/>
  <c r="J51" i="21"/>
  <c r="J11" i="21"/>
  <c r="J54" i="21"/>
  <c r="J52" i="21"/>
  <c r="J21" i="21"/>
  <c r="J23" i="21"/>
  <c r="J15" i="21"/>
  <c r="J20" i="21"/>
  <c r="J33" i="21"/>
  <c r="J37" i="21"/>
  <c r="J16" i="21"/>
  <c r="J43" i="21"/>
  <c r="J46" i="21"/>
  <c r="J48" i="21"/>
  <c r="J53" i="21"/>
  <c r="J40" i="21"/>
  <c r="J8" i="21"/>
  <c r="J25" i="21"/>
  <c r="J18" i="21"/>
  <c r="J34" i="21"/>
  <c r="J38" i="21"/>
  <c r="J44" i="21"/>
  <c r="J26" i="21"/>
  <c r="J57" i="21"/>
  <c r="J9" i="21"/>
  <c r="J12" i="13"/>
  <c r="J11" i="13"/>
  <c r="J20" i="13"/>
  <c r="J14" i="13"/>
  <c r="J22" i="13"/>
  <c r="J24" i="13"/>
  <c r="J26" i="13"/>
  <c r="J28" i="13"/>
  <c r="J10" i="13"/>
  <c r="J31" i="13"/>
  <c r="J15" i="13"/>
  <c r="J32" i="13"/>
  <c r="J33" i="13"/>
  <c r="J13" i="13"/>
  <c r="J18" i="13"/>
  <c r="J9" i="13"/>
  <c r="J29" i="13"/>
  <c r="J16" i="13"/>
  <c r="J17" i="13"/>
  <c r="J19" i="13"/>
  <c r="J21" i="13"/>
  <c r="J23" i="13"/>
  <c r="J25" i="13"/>
  <c r="J27" i="13"/>
  <c r="J30" i="13"/>
  <c r="J34" i="13"/>
  <c r="J35" i="13"/>
  <c r="J36" i="13"/>
  <c r="J8" i="13"/>
  <c r="J10" i="2"/>
  <c r="J21" i="2"/>
  <c r="J13" i="2"/>
  <c r="J8" i="2"/>
  <c r="J12" i="2"/>
  <c r="J9" i="2"/>
  <c r="J16" i="2"/>
  <c r="J28" i="2"/>
  <c r="J20" i="2"/>
  <c r="J14" i="2"/>
  <c r="J19" i="2"/>
  <c r="J15" i="2"/>
  <c r="J30" i="2"/>
  <c r="J11" i="2"/>
  <c r="J31" i="2"/>
  <c r="J32" i="2"/>
  <c r="J26" i="2"/>
  <c r="J29" i="2"/>
  <c r="J17" i="2"/>
  <c r="J22" i="2"/>
  <c r="J24" i="2"/>
  <c r="J23" i="2"/>
  <c r="J25" i="2"/>
  <c r="J27" i="2"/>
  <c r="J33" i="2"/>
  <c r="J34" i="2"/>
  <c r="J18" i="2"/>
  <c r="I16" i="1"/>
  <c r="I14" i="1"/>
  <c r="I12" i="1"/>
  <c r="I23" i="1"/>
  <c r="I25" i="1"/>
  <c r="I26" i="1"/>
  <c r="I18" i="1"/>
  <c r="I17" i="1"/>
  <c r="I27" i="1"/>
  <c r="I13" i="1"/>
  <c r="I21" i="1"/>
  <c r="I29" i="1"/>
  <c r="I11" i="1"/>
  <c r="I22" i="1"/>
  <c r="I19" i="1"/>
  <c r="I9" i="1"/>
  <c r="I31" i="1"/>
  <c r="I32" i="1"/>
  <c r="I33" i="1"/>
  <c r="I10" i="1"/>
  <c r="I8" i="1"/>
  <c r="I20" i="1"/>
  <c r="I28" i="1"/>
  <c r="I30" i="1"/>
  <c r="I24" i="1"/>
  <c r="I34" i="1"/>
  <c r="I35" i="1"/>
  <c r="I15" i="1"/>
  <c r="L57" i="21"/>
  <c r="M57" i="21" s="1"/>
  <c r="L46" i="21"/>
  <c r="M46" i="21" s="1"/>
  <c r="M45" i="21"/>
  <c r="L44" i="21"/>
  <c r="M44" i="21" s="1"/>
  <c r="L43" i="21"/>
  <c r="M43" i="21" s="1"/>
  <c r="L42" i="21"/>
  <c r="M42" i="21" s="1"/>
  <c r="L41" i="21"/>
  <c r="M41" i="21" s="1"/>
  <c r="L40" i="21"/>
  <c r="M40" i="21" s="1"/>
  <c r="L39" i="21"/>
  <c r="M39" i="21" s="1"/>
  <c r="L38" i="21"/>
  <c r="M38" i="21" s="1"/>
  <c r="L37" i="21"/>
  <c r="M37" i="21" s="1"/>
  <c r="L36" i="21"/>
  <c r="M36" i="21" s="1"/>
  <c r="L35" i="21"/>
  <c r="M35" i="21" s="1"/>
  <c r="L34" i="21"/>
  <c r="M34" i="21" s="1"/>
  <c r="L33" i="21"/>
  <c r="M33" i="21" s="1"/>
  <c r="L32" i="21"/>
  <c r="M32" i="21" s="1"/>
  <c r="L31" i="21"/>
  <c r="M31" i="21" s="1"/>
  <c r="L30" i="21"/>
  <c r="M30" i="21" s="1"/>
  <c r="L29" i="21"/>
  <c r="M29" i="21" s="1"/>
  <c r="L28" i="21"/>
  <c r="M28" i="21" s="1"/>
  <c r="L27" i="21"/>
  <c r="M27" i="21" s="1"/>
  <c r="L26" i="21"/>
  <c r="M26" i="21" s="1"/>
  <c r="L25" i="21"/>
  <c r="M25" i="21" s="1"/>
  <c r="L24" i="21"/>
  <c r="M24" i="21" s="1"/>
  <c r="L23" i="21"/>
  <c r="M23" i="21" s="1"/>
  <c r="L22" i="21"/>
  <c r="M22" i="21" s="1"/>
  <c r="L21" i="21"/>
  <c r="M21" i="21" s="1"/>
  <c r="L20" i="21"/>
  <c r="M20" i="21" s="1"/>
  <c r="L19" i="21"/>
  <c r="M19" i="21" s="1"/>
  <c r="L18" i="21"/>
  <c r="M18" i="21" s="1"/>
  <c r="L17" i="21"/>
  <c r="M17" i="21" s="1"/>
  <c r="L16" i="21"/>
  <c r="M16" i="21" s="1"/>
  <c r="L15" i="21"/>
  <c r="M15" i="21" s="1"/>
  <c r="L14" i="21"/>
  <c r="M14" i="21" s="1"/>
  <c r="L13" i="21"/>
  <c r="M13" i="21" s="1"/>
  <c r="L12" i="21"/>
  <c r="M12" i="21" s="1"/>
  <c r="L11" i="21"/>
  <c r="M11" i="21" s="1"/>
  <c r="L10" i="21"/>
  <c r="M10" i="21" s="1"/>
  <c r="L9" i="21"/>
  <c r="M9" i="21" s="1"/>
  <c r="L8" i="21"/>
  <c r="M8" i="21" s="1"/>
  <c r="Q83" i="8" l="1"/>
  <c r="Q16" i="12" l="1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T24" i="17" l="1"/>
  <c r="T16" i="17"/>
  <c r="T23" i="17"/>
  <c r="T18" i="17"/>
  <c r="T22" i="17"/>
  <c r="T12" i="17"/>
  <c r="T13" i="17"/>
  <c r="T14" i="17"/>
  <c r="T17" i="17"/>
  <c r="T8" i="17"/>
  <c r="T21" i="17"/>
  <c r="T20" i="17"/>
  <c r="T15" i="17"/>
  <c r="T10" i="17"/>
  <c r="T19" i="17"/>
  <c r="T9" i="17"/>
  <c r="T11" i="17"/>
  <c r="K10" i="4" l="1"/>
  <c r="L10" i="4" s="1"/>
  <c r="K8" i="4"/>
  <c r="L8" i="4" s="1"/>
  <c r="L13" i="4"/>
  <c r="K11" i="4"/>
  <c r="L11" i="4" s="1"/>
  <c r="K14" i="4"/>
  <c r="L14" i="4" s="1"/>
  <c r="K15" i="4"/>
  <c r="L15" i="4" s="1"/>
  <c r="K16" i="4"/>
  <c r="L16" i="4" s="1"/>
  <c r="K12" i="4"/>
  <c r="L12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L9" i="13" l="1"/>
  <c r="M9" i="13" s="1"/>
  <c r="L10" i="13"/>
  <c r="M10" i="13" s="1"/>
  <c r="L11" i="13"/>
  <c r="M11" i="13" s="1"/>
  <c r="L12" i="13"/>
  <c r="M12" i="13" s="1"/>
  <c r="L13" i="13"/>
  <c r="M13" i="13" s="1"/>
  <c r="L14" i="13"/>
  <c r="M14" i="13" s="1"/>
  <c r="L15" i="13"/>
  <c r="M15" i="13" s="1"/>
  <c r="L16" i="13"/>
  <c r="M16" i="13" s="1"/>
  <c r="L17" i="13"/>
  <c r="M17" i="13" s="1"/>
  <c r="L18" i="13"/>
  <c r="M18" i="13" s="1"/>
  <c r="L19" i="13"/>
  <c r="M19" i="13" s="1"/>
  <c r="L20" i="13"/>
  <c r="M20" i="13" s="1"/>
  <c r="L21" i="13"/>
  <c r="M21" i="13" s="1"/>
  <c r="L22" i="13"/>
  <c r="M22" i="13" s="1"/>
  <c r="L23" i="13"/>
  <c r="M23" i="13" s="1"/>
  <c r="L24" i="13"/>
  <c r="M24" i="13" s="1"/>
  <c r="L25" i="13"/>
  <c r="M25" i="13" s="1"/>
  <c r="L26" i="13"/>
  <c r="M26" i="13" s="1"/>
  <c r="L27" i="13"/>
  <c r="M27" i="13" s="1"/>
  <c r="L28" i="13"/>
  <c r="M28" i="13" s="1"/>
  <c r="L29" i="13"/>
  <c r="M29" i="13" s="1"/>
  <c r="L30" i="13"/>
  <c r="M30" i="13" s="1"/>
  <c r="L31" i="13"/>
  <c r="M31" i="13" s="1"/>
  <c r="L32" i="13"/>
  <c r="M32" i="13" s="1"/>
  <c r="L33" i="13"/>
  <c r="M33" i="13" s="1"/>
  <c r="L34" i="13"/>
  <c r="M34" i="13" s="1"/>
  <c r="L35" i="13"/>
  <c r="M35" i="13" s="1"/>
  <c r="L36" i="13"/>
  <c r="M36" i="13" s="1"/>
  <c r="L8" i="13"/>
  <c r="M8" i="13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8" i="1"/>
  <c r="L8" i="1" s="1"/>
  <c r="Q11" i="8" l="1"/>
  <c r="Q52" i="8"/>
  <c r="Q62" i="8"/>
  <c r="Q51" i="8"/>
  <c r="Q74" i="8"/>
  <c r="Q70" i="8"/>
  <c r="Q71" i="8"/>
  <c r="Q26" i="8"/>
  <c r="Q44" i="8"/>
  <c r="Q14" i="8"/>
  <c r="Q16" i="8"/>
  <c r="Q35" i="8"/>
  <c r="Q21" i="8"/>
  <c r="Q33" i="8"/>
  <c r="Q32" i="8"/>
  <c r="Q24" i="8"/>
  <c r="Q58" i="8"/>
  <c r="Q48" i="8"/>
  <c r="Q27" i="8"/>
  <c r="Q73" i="8"/>
  <c r="Q90" i="8"/>
  <c r="Q18" i="8"/>
  <c r="Q55" i="8"/>
  <c r="Q56" i="8"/>
  <c r="Q10" i="8"/>
  <c r="Q8" i="8"/>
  <c r="Q67" i="8"/>
  <c r="Q92" i="8"/>
  <c r="Q79" i="8"/>
  <c r="Q54" i="8"/>
  <c r="Q81" i="8"/>
  <c r="Q25" i="8"/>
  <c r="Q69" i="8"/>
  <c r="Q72" i="8"/>
  <c r="Q50" i="8"/>
  <c r="Q57" i="8"/>
  <c r="Q53" i="8"/>
  <c r="Q38" i="8"/>
  <c r="Q47" i="8"/>
  <c r="Q34" i="8"/>
  <c r="Q36" i="8"/>
  <c r="Q84" i="8"/>
  <c r="Q9" i="8"/>
  <c r="Q30" i="8"/>
  <c r="Q43" i="8"/>
  <c r="Q49" i="8"/>
  <c r="Q41" i="8"/>
  <c r="Q13" i="8"/>
  <c r="Q65" i="8"/>
  <c r="Q68" i="8"/>
  <c r="Q77" i="8"/>
  <c r="Q37" i="8"/>
  <c r="Q60" i="8"/>
  <c r="Q45" i="8"/>
  <c r="Q22" i="8"/>
  <c r="Q66" i="8"/>
  <c r="Q15" i="8"/>
  <c r="Q88" i="8"/>
  <c r="Q82" i="8"/>
  <c r="Q23" i="8"/>
  <c r="Q85" i="8"/>
  <c r="Q76" i="8"/>
  <c r="Q63" i="8"/>
  <c r="Q80" i="8"/>
  <c r="Q28" i="8"/>
  <c r="Q12" i="8"/>
  <c r="Q20" i="8"/>
  <c r="Q40" i="8"/>
  <c r="Q87" i="8"/>
  <c r="Q19" i="8"/>
  <c r="Q39" i="8"/>
  <c r="Q78" i="8"/>
  <c r="Q29" i="8"/>
  <c r="Q86" i="8"/>
  <c r="Q46" i="8"/>
  <c r="Q61" i="8"/>
  <c r="Q17" i="8"/>
  <c r="Q75" i="8"/>
  <c r="Q64" i="8"/>
  <c r="Q42" i="8"/>
  <c r="Q31" i="8"/>
  <c r="Q89" i="8"/>
  <c r="Q91" i="8"/>
  <c r="Q59" i="8"/>
  <c r="S9" i="8" l="1"/>
  <c r="T9" i="8" s="1"/>
  <c r="S10" i="8"/>
  <c r="T10" i="8" s="1"/>
  <c r="S11" i="8"/>
  <c r="T11" i="8" s="1"/>
  <c r="S12" i="8"/>
  <c r="T12" i="8" s="1"/>
  <c r="S13" i="8"/>
  <c r="T13" i="8" s="1"/>
  <c r="S14" i="8"/>
  <c r="T14" i="8" s="1"/>
  <c r="S15" i="8"/>
  <c r="T15" i="8" s="1"/>
  <c r="S16" i="8"/>
  <c r="T16" i="8" s="1"/>
  <c r="S17" i="8"/>
  <c r="T17" i="8" s="1"/>
  <c r="S18" i="8"/>
  <c r="T18" i="8" s="1"/>
  <c r="S19" i="8"/>
  <c r="T19" i="8" s="1"/>
  <c r="S20" i="8"/>
  <c r="T20" i="8" s="1"/>
  <c r="S21" i="8"/>
  <c r="T21" i="8" s="1"/>
  <c r="S22" i="8"/>
  <c r="T22" i="8" s="1"/>
  <c r="S23" i="8"/>
  <c r="T23" i="8" s="1"/>
  <c r="S24" i="8"/>
  <c r="T24" i="8" s="1"/>
  <c r="S25" i="8"/>
  <c r="T25" i="8" s="1"/>
  <c r="S26" i="8"/>
  <c r="T26" i="8" s="1"/>
  <c r="S27" i="8"/>
  <c r="T27" i="8" s="1"/>
  <c r="S28" i="8"/>
  <c r="T28" i="8" s="1"/>
  <c r="S29" i="8"/>
  <c r="T29" i="8" s="1"/>
  <c r="S30" i="8"/>
  <c r="T30" i="8" s="1"/>
  <c r="S31" i="8"/>
  <c r="T31" i="8" s="1"/>
  <c r="S32" i="8"/>
  <c r="T32" i="8" s="1"/>
  <c r="S33" i="8"/>
  <c r="T33" i="8" s="1"/>
  <c r="S34" i="8"/>
  <c r="T34" i="8" s="1"/>
  <c r="S35" i="8"/>
  <c r="T35" i="8" s="1"/>
  <c r="S36" i="8"/>
  <c r="T36" i="8" s="1"/>
  <c r="S37" i="8"/>
  <c r="T37" i="8" s="1"/>
  <c r="S38" i="8"/>
  <c r="T38" i="8" s="1"/>
  <c r="S39" i="8"/>
  <c r="T39" i="8" s="1"/>
  <c r="S40" i="8"/>
  <c r="T40" i="8" s="1"/>
  <c r="S41" i="8"/>
  <c r="T41" i="8" s="1"/>
  <c r="S42" i="8"/>
  <c r="T42" i="8" s="1"/>
  <c r="S43" i="8"/>
  <c r="T43" i="8" s="1"/>
  <c r="S44" i="8"/>
  <c r="T44" i="8" s="1"/>
  <c r="S45" i="8"/>
  <c r="T45" i="8" s="1"/>
  <c r="S46" i="8"/>
  <c r="T46" i="8" s="1"/>
  <c r="S47" i="8"/>
  <c r="T47" i="8" s="1"/>
  <c r="S48" i="8"/>
  <c r="T48" i="8" s="1"/>
  <c r="S49" i="8"/>
  <c r="T49" i="8" s="1"/>
  <c r="S50" i="8"/>
  <c r="T50" i="8" s="1"/>
  <c r="S51" i="8"/>
  <c r="T51" i="8" s="1"/>
  <c r="S52" i="8"/>
  <c r="T52" i="8" s="1"/>
  <c r="S53" i="8"/>
  <c r="T53" i="8" s="1"/>
  <c r="S54" i="8"/>
  <c r="T54" i="8" s="1"/>
  <c r="S55" i="8"/>
  <c r="T55" i="8" s="1"/>
  <c r="S56" i="8"/>
  <c r="T56" i="8" s="1"/>
  <c r="S57" i="8"/>
  <c r="T57" i="8" s="1"/>
  <c r="S58" i="8"/>
  <c r="T58" i="8" s="1"/>
  <c r="S59" i="8"/>
  <c r="T59" i="8" s="1"/>
  <c r="S60" i="8"/>
  <c r="T60" i="8" s="1"/>
  <c r="S61" i="8"/>
  <c r="T61" i="8" s="1"/>
  <c r="S62" i="8"/>
  <c r="T62" i="8" s="1"/>
  <c r="S63" i="8"/>
  <c r="T63" i="8" s="1"/>
  <c r="S64" i="8"/>
  <c r="T64" i="8" s="1"/>
  <c r="S65" i="8"/>
  <c r="T65" i="8" s="1"/>
  <c r="S66" i="8"/>
  <c r="T66" i="8" s="1"/>
  <c r="S67" i="8"/>
  <c r="T67" i="8" s="1"/>
  <c r="S68" i="8"/>
  <c r="T68" i="8" s="1"/>
  <c r="S69" i="8"/>
  <c r="T69" i="8" s="1"/>
  <c r="S70" i="8"/>
  <c r="T70" i="8" s="1"/>
  <c r="S71" i="8"/>
  <c r="T71" i="8" s="1"/>
  <c r="S72" i="8"/>
  <c r="T72" i="8" s="1"/>
  <c r="S73" i="8"/>
  <c r="T73" i="8" s="1"/>
  <c r="S74" i="8"/>
  <c r="T74" i="8" s="1"/>
  <c r="S75" i="8"/>
  <c r="T75" i="8" s="1"/>
  <c r="S76" i="8"/>
  <c r="T76" i="8" s="1"/>
  <c r="S77" i="8"/>
  <c r="T77" i="8" s="1"/>
  <c r="S78" i="8"/>
  <c r="T78" i="8" s="1"/>
  <c r="S79" i="8"/>
  <c r="T79" i="8" s="1"/>
  <c r="S80" i="8"/>
  <c r="T80" i="8" s="1"/>
  <c r="S81" i="8"/>
  <c r="T81" i="8" s="1"/>
  <c r="S82" i="8"/>
  <c r="T82" i="8" s="1"/>
  <c r="S83" i="8"/>
  <c r="T83" i="8" s="1"/>
  <c r="S84" i="8"/>
  <c r="T84" i="8" s="1"/>
  <c r="S85" i="8"/>
  <c r="T85" i="8" s="1"/>
  <c r="S86" i="8"/>
  <c r="T86" i="8" s="1"/>
  <c r="S87" i="8"/>
  <c r="T87" i="8" s="1"/>
  <c r="S88" i="8"/>
  <c r="T88" i="8" s="1"/>
  <c r="S89" i="8"/>
  <c r="T89" i="8" s="1"/>
  <c r="S90" i="8"/>
  <c r="T90" i="8" s="1"/>
  <c r="S91" i="8"/>
  <c r="T91" i="8" s="1"/>
  <c r="S92" i="8"/>
  <c r="T92" i="8" s="1"/>
  <c r="S8" i="8"/>
  <c r="T8" i="8" s="1"/>
  <c r="K27" i="4" l="1"/>
  <c r="L27" i="4" s="1"/>
  <c r="K9" i="4"/>
  <c r="L9" i="4" s="1"/>
  <c r="O15" i="11" l="1"/>
  <c r="Q51" i="11"/>
  <c r="R51" i="11" s="1"/>
  <c r="O27" i="12" l="1"/>
  <c r="Q46" i="11" l="1"/>
  <c r="R46" i="11" s="1"/>
  <c r="Q47" i="11"/>
  <c r="R47" i="11" s="1"/>
  <c r="Q48" i="11"/>
  <c r="R48" i="11" s="1"/>
  <c r="O19" i="11"/>
  <c r="O43" i="11"/>
  <c r="O47" i="11"/>
  <c r="O50" i="11"/>
  <c r="Q45" i="11"/>
  <c r="R45" i="11" s="1"/>
  <c r="O37" i="11"/>
  <c r="Q44" i="11"/>
  <c r="R44" i="11" s="1"/>
  <c r="O27" i="11"/>
  <c r="Q43" i="11"/>
  <c r="R43" i="11" s="1"/>
  <c r="O31" i="12" l="1"/>
  <c r="O30" i="12"/>
  <c r="O21" i="12"/>
  <c r="O12" i="12"/>
  <c r="Q24" i="11" l="1"/>
  <c r="Q25" i="11"/>
  <c r="Q26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9" i="11"/>
  <c r="Q5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T11" i="3"/>
  <c r="S12" i="3"/>
  <c r="T12" i="3" s="1"/>
  <c r="T13" i="3"/>
  <c r="T14" i="3"/>
  <c r="T15" i="3"/>
  <c r="T16" i="3"/>
  <c r="T17" i="3"/>
  <c r="T18" i="3"/>
  <c r="T19" i="3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T26" i="3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T47" i="3" s="1"/>
  <c r="S48" i="3"/>
  <c r="T48" i="3" s="1"/>
  <c r="S49" i="3"/>
  <c r="T49" i="3" s="1"/>
  <c r="S50" i="3"/>
  <c r="T50" i="3" s="1"/>
  <c r="S51" i="3"/>
  <c r="T51" i="3" s="1"/>
  <c r="S52" i="3"/>
  <c r="T52" i="3" s="1"/>
  <c r="S53" i="3"/>
  <c r="T53" i="3" s="1"/>
  <c r="S54" i="3"/>
  <c r="T54" i="3" s="1"/>
  <c r="S55" i="3"/>
  <c r="T55" i="3" s="1"/>
  <c r="S56" i="3"/>
  <c r="T56" i="3" s="1"/>
  <c r="S57" i="3"/>
  <c r="T57" i="3" s="1"/>
  <c r="S58" i="3"/>
  <c r="T58" i="3" s="1"/>
  <c r="S59" i="3"/>
  <c r="T59" i="3" s="1"/>
  <c r="S60" i="3"/>
  <c r="T60" i="3" s="1"/>
  <c r="S61" i="3"/>
  <c r="T61" i="3" s="1"/>
  <c r="S62" i="3"/>
  <c r="T62" i="3" s="1"/>
  <c r="S63" i="3"/>
  <c r="T63" i="3" s="1"/>
  <c r="S64" i="3"/>
  <c r="T64" i="3" s="1"/>
  <c r="S65" i="3"/>
  <c r="T65" i="3" s="1"/>
  <c r="S66" i="3"/>
  <c r="T66" i="3" s="1"/>
  <c r="S67" i="3"/>
  <c r="T67" i="3" s="1"/>
  <c r="S68" i="3"/>
  <c r="T68" i="3" s="1"/>
  <c r="S69" i="3"/>
  <c r="T69" i="3" s="1"/>
  <c r="S70" i="3"/>
  <c r="T70" i="3" s="1"/>
  <c r="S71" i="3"/>
  <c r="T71" i="3" s="1"/>
  <c r="S72" i="3"/>
  <c r="T72" i="3" s="1"/>
  <c r="S73" i="3"/>
  <c r="T73" i="3" s="1"/>
  <c r="S74" i="3"/>
  <c r="T74" i="3" s="1"/>
  <c r="S10" i="3"/>
  <c r="T10" i="3" s="1"/>
  <c r="O16" i="12" l="1"/>
  <c r="O33" i="12"/>
  <c r="R31" i="12" l="1"/>
  <c r="R32" i="12"/>
  <c r="R33" i="12"/>
  <c r="R34" i="12"/>
  <c r="R35" i="12"/>
  <c r="O26" i="12"/>
  <c r="R11" i="11" l="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O30" i="11"/>
  <c r="O29" i="11"/>
  <c r="O10" i="11"/>
  <c r="O18" i="11"/>
  <c r="O12" i="11"/>
  <c r="O41" i="11"/>
  <c r="O45" i="11"/>
  <c r="O35" i="11"/>
  <c r="O25" i="11"/>
  <c r="O16" i="11"/>
  <c r="O33" i="11"/>
  <c r="O21" i="11"/>
  <c r="O38" i="11"/>
  <c r="O48" i="11"/>
  <c r="O39" i="11"/>
  <c r="O11" i="11"/>
  <c r="O32" i="11"/>
  <c r="O42" i="11"/>
  <c r="O22" i="11"/>
  <c r="O14" i="11"/>
  <c r="O26" i="11"/>
  <c r="O49" i="11"/>
  <c r="O22" i="12"/>
  <c r="O9" i="12"/>
  <c r="O10" i="12"/>
  <c r="O25" i="12"/>
  <c r="O13" i="12"/>
  <c r="O17" i="11" l="1"/>
  <c r="O36" i="11"/>
  <c r="O44" i="11"/>
  <c r="O46" i="11"/>
  <c r="O28" i="11"/>
  <c r="O40" i="11"/>
  <c r="O24" i="11"/>
  <c r="O34" i="11"/>
  <c r="O13" i="11"/>
  <c r="O51" i="11"/>
  <c r="O20" i="11"/>
  <c r="O31" i="11"/>
  <c r="O23" i="11"/>
  <c r="R30" i="12" l="1"/>
  <c r="R29" i="12"/>
  <c r="R28" i="12"/>
  <c r="R27" i="12"/>
  <c r="R26" i="12"/>
  <c r="O29" i="12"/>
  <c r="R25" i="12"/>
  <c r="O28" i="12"/>
  <c r="R24" i="12"/>
  <c r="R23" i="12"/>
  <c r="O19" i="12"/>
  <c r="R22" i="12"/>
  <c r="R21" i="12"/>
  <c r="O24" i="12"/>
  <c r="R20" i="12"/>
  <c r="O23" i="12"/>
  <c r="O17" i="12"/>
  <c r="R19" i="12"/>
  <c r="R18" i="12"/>
  <c r="R17" i="12"/>
  <c r="O32" i="12"/>
  <c r="R16" i="12"/>
  <c r="R15" i="12"/>
  <c r="O11" i="12"/>
  <c r="R14" i="12"/>
  <c r="O18" i="12"/>
  <c r="O20" i="12"/>
  <c r="R13" i="12"/>
  <c r="O35" i="12"/>
  <c r="R12" i="12"/>
  <c r="O14" i="12"/>
  <c r="R11" i="12"/>
  <c r="O15" i="12"/>
  <c r="R10" i="12"/>
  <c r="O34" i="12"/>
  <c r="R50" i="11"/>
  <c r="R49" i="11"/>
  <c r="R42" i="11"/>
  <c r="R41" i="11"/>
  <c r="R10" i="11"/>
  <c r="L9" i="2" l="1"/>
  <c r="M9" i="2" s="1"/>
  <c r="L19" i="2" l="1"/>
  <c r="M19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17" i="2"/>
  <c r="M17" i="2" s="1"/>
  <c r="L13" i="2"/>
  <c r="M13" i="2" s="1"/>
  <c r="L27" i="2"/>
  <c r="M27" i="2" s="1"/>
  <c r="L15" i="2"/>
  <c r="M15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8" i="2"/>
  <c r="M18" i="2" s="1"/>
  <c r="L12" i="2"/>
  <c r="M12" i="2" s="1"/>
  <c r="L10" i="2"/>
  <c r="M10" i="2" s="1"/>
  <c r="L16" i="2"/>
  <c r="M16" i="2" s="1"/>
  <c r="L11" i="2"/>
  <c r="M11" i="2" s="1"/>
  <c r="L14" i="2"/>
  <c r="M14" i="2" s="1"/>
  <c r="L8" i="2"/>
  <c r="M8" i="2" s="1"/>
  <c r="R9" i="12"/>
</calcChain>
</file>

<file path=xl/sharedStrings.xml><?xml version="1.0" encoding="utf-8"?>
<sst xmlns="http://schemas.openxmlformats.org/spreadsheetml/2006/main" count="1845" uniqueCount="981">
  <si>
    <t>ratsastaja</t>
  </si>
  <si>
    <t>seura</t>
  </si>
  <si>
    <t>Yhteensä</t>
  </si>
  <si>
    <t>Hevonen</t>
  </si>
  <si>
    <t>Esteratsastus</t>
  </si>
  <si>
    <t>Salo</t>
  </si>
  <si>
    <t>Ypäjä</t>
  </si>
  <si>
    <t>Ratsastaja</t>
  </si>
  <si>
    <t>yhteensä</t>
  </si>
  <si>
    <t>Lohja</t>
  </si>
  <si>
    <t>hevonen</t>
  </si>
  <si>
    <t>Helsinki</t>
  </si>
  <si>
    <t>Kiuruvesi</t>
  </si>
  <si>
    <t>Huomioidaan 4 parasta osakilpailutulosta + finaali</t>
  </si>
  <si>
    <t>Savonlinna</t>
  </si>
  <si>
    <t>Ratsukkokohtainen</t>
  </si>
  <si>
    <t>Korpilahti</t>
  </si>
  <si>
    <t>Hyvinkää</t>
  </si>
  <si>
    <t>Lahti</t>
  </si>
  <si>
    <t>Klaukkala</t>
  </si>
  <si>
    <t>Hyvinkää /
Finaali</t>
  </si>
  <si>
    <t xml:space="preserve">  </t>
  </si>
  <si>
    <t>Osallistumisoikeus finaaliin kaikilla hevosilla,</t>
  </si>
  <si>
    <t>jotka ovat suorittaneet yhden osakilpailun virheittä.</t>
  </si>
  <si>
    <t>synt.vuosi</t>
  </si>
  <si>
    <t>Kilpailupaikkakunnat:</t>
  </si>
  <si>
    <t>päivitetty:</t>
  </si>
  <si>
    <t>lähtijämäärä:</t>
  </si>
  <si>
    <t>4 vuotiaat</t>
  </si>
  <si>
    <t>5 vuotiaat</t>
  </si>
  <si>
    <t>100 cm</t>
  </si>
  <si>
    <t>100cm</t>
  </si>
  <si>
    <t>110cm</t>
  </si>
  <si>
    <t>Taito/100</t>
  </si>
  <si>
    <t>Taito/110</t>
  </si>
  <si>
    <t>115 cm</t>
  </si>
  <si>
    <t>Pisteet ovat hevoskohtaisia.</t>
  </si>
  <si>
    <t>Yht.</t>
  </si>
  <si>
    <t>Seura</t>
  </si>
  <si>
    <t>Helsinki, finaali</t>
  </si>
  <si>
    <t>LähiTapiola Grand Prix 2020</t>
  </si>
  <si>
    <t>12.-14.6.</t>
  </si>
  <si>
    <t>3.-5.7.</t>
  </si>
  <si>
    <t>10.-12.7.</t>
  </si>
  <si>
    <t>14.-16.8.</t>
  </si>
  <si>
    <t>LähiTapiola Future Challenge 2020</t>
  </si>
  <si>
    <t>17.-19.7.</t>
  </si>
  <si>
    <t>SRL 100-CUP 2020</t>
  </si>
  <si>
    <t>SMALL GP 2020</t>
  </si>
  <si>
    <t>Seinäjoki</t>
  </si>
  <si>
    <t>5.-7.6.</t>
  </si>
  <si>
    <t>30.7.-2.8.</t>
  </si>
  <si>
    <t>JUNIORICUP 2020</t>
  </si>
  <si>
    <t>Laakso</t>
  </si>
  <si>
    <t>Oulu</t>
  </si>
  <si>
    <t>6.-9.8.</t>
  </si>
  <si>
    <t>21.-23.8.</t>
  </si>
  <si>
    <t>Hyvinkää/ Finaali</t>
  </si>
  <si>
    <t>Mini Grand Prix 2020</t>
  </si>
  <si>
    <t>24.-26.7.</t>
  </si>
  <si>
    <t>Helsinki /
Finaali</t>
  </si>
  <si>
    <t>PONICUP 2020</t>
  </si>
  <si>
    <t>110 cm</t>
  </si>
  <si>
    <t>90cm</t>
  </si>
  <si>
    <t>PIKKUPONICUP 2020</t>
  </si>
  <si>
    <t>26.-28.6.</t>
  </si>
  <si>
    <t>3.-6.9.</t>
  </si>
  <si>
    <t>RACING NOVIISISARJA 2020</t>
  </si>
  <si>
    <t>Sarja on avoin kaikille 4-5 -vuotiaille hevosille (2016 ja 2015 syntyneille)</t>
  </si>
  <si>
    <t>Tulos (pvm ja paikka)</t>
  </si>
  <si>
    <t>FINAALI, YPÄJÄ 6.-9.8.</t>
  </si>
  <si>
    <t>Stable Nova/Hyvinkää</t>
  </si>
  <si>
    <t>Savonlinna OperaGames/SvR</t>
  </si>
  <si>
    <t>Takkula Lahti</t>
  </si>
  <si>
    <t>Ratsastuskeskus Lupis/Kiuruvesi</t>
  </si>
  <si>
    <t>Riding Club Solbacka/Klaukkala</t>
  </si>
  <si>
    <t>NHF/Ypäjä Finaali</t>
  </si>
  <si>
    <t>Racing Trophy 5-v, 2020</t>
  </si>
  <si>
    <t>5 VUOTIAILLE HEVOSILLE  (s. 2015)</t>
  </si>
  <si>
    <t>0 vp osakilpailuluokasta = 1 piste.</t>
  </si>
  <si>
    <t>Finaali: 0 vp. = 2 pistettä</t>
  </si>
  <si>
    <t>Racing Trophy 6-v, 2020</t>
  </si>
  <si>
    <t>6 VUOTIAILLE HEVOSILLE  (s. 2014)</t>
  </si>
  <si>
    <t>huomioidaan 2 parasta osakilpailun tulosta + finaali</t>
  </si>
  <si>
    <t>Lupis</t>
  </si>
  <si>
    <t>120cm</t>
  </si>
  <si>
    <t>Huomioidaan 2 parasta osakilpailutulosta + finaali</t>
  </si>
  <si>
    <t>115cm</t>
  </si>
  <si>
    <t>Taito/120</t>
  </si>
  <si>
    <t xml:space="preserve">120cm </t>
  </si>
  <si>
    <t>AMATÖÖRISARJA 2020</t>
  </si>
  <si>
    <t>Huomioidaan 4 parasta osakilpailutulosta</t>
  </si>
  <si>
    <t>Saukko Mila</t>
  </si>
  <si>
    <t xml:space="preserve">Fancydieza </t>
  </si>
  <si>
    <t>HARI</t>
  </si>
  <si>
    <t>Hakkarainen Tia</t>
  </si>
  <si>
    <t xml:space="preserve">Idofix H </t>
  </si>
  <si>
    <t>VRK</t>
  </si>
  <si>
    <t>Baker Tasmin</t>
  </si>
  <si>
    <t xml:space="preserve">Tsakalaka Lady </t>
  </si>
  <si>
    <t>Team RR</t>
  </si>
  <si>
    <t>Kauppi Olivia</t>
  </si>
  <si>
    <t xml:space="preserve">Adel </t>
  </si>
  <si>
    <t>GR</t>
  </si>
  <si>
    <t>Consilium</t>
  </si>
  <si>
    <t>Ekman Elli</t>
  </si>
  <si>
    <t xml:space="preserve">Elio van de Bosrand </t>
  </si>
  <si>
    <t>SUR</t>
  </si>
  <si>
    <t>Hakkarainen Nea</t>
  </si>
  <si>
    <t xml:space="preserve">Kapital van Orchid's </t>
  </si>
  <si>
    <t>KuoR</t>
  </si>
  <si>
    <t>Rinne Janni</t>
  </si>
  <si>
    <t xml:space="preserve">Big Girl </t>
  </si>
  <si>
    <t>RKR</t>
  </si>
  <si>
    <t>Uotila Neela Melissa Maria</t>
  </si>
  <si>
    <t xml:space="preserve">Etna </t>
  </si>
  <si>
    <t>ImRa</t>
  </si>
  <si>
    <t>Strandén Manja</t>
  </si>
  <si>
    <t xml:space="preserve">Nikita </t>
  </si>
  <si>
    <t>TaRa</t>
  </si>
  <si>
    <t>Huhtasalo Heta</t>
  </si>
  <si>
    <t>Perloja</t>
  </si>
  <si>
    <t>TT</t>
  </si>
  <si>
    <t>Tossavainen Nella</t>
  </si>
  <si>
    <t xml:space="preserve">Cormadam 2919 </t>
  </si>
  <si>
    <t>LOR</t>
  </si>
  <si>
    <t>Tiesmaa Tuike</t>
  </si>
  <si>
    <t>Flipp Nic</t>
  </si>
  <si>
    <t>HR</t>
  </si>
  <si>
    <t>Orlean</t>
  </si>
  <si>
    <t>Rintala Petra</t>
  </si>
  <si>
    <t xml:space="preserve">Mandolien </t>
  </si>
  <si>
    <t>Walve Vicky-Maria</t>
  </si>
  <si>
    <t xml:space="preserve">Clintiska de la Falize Z </t>
  </si>
  <si>
    <t>ER</t>
  </si>
  <si>
    <t>Himberg Jukka Erik Mikael</t>
  </si>
  <si>
    <t>Lakardo</t>
  </si>
  <si>
    <t>SR</t>
  </si>
  <si>
    <t>Hannonen Taika</t>
  </si>
  <si>
    <t>Sugar Baby HRH</t>
  </si>
  <si>
    <t>CR</t>
  </si>
  <si>
    <t>Panttila Arla</t>
  </si>
  <si>
    <t xml:space="preserve">Kalisto van't Keldertje </t>
  </si>
  <si>
    <t>PUNRA</t>
  </si>
  <si>
    <t>Latomäki Saara</t>
  </si>
  <si>
    <t>Bijou du Bois</t>
  </si>
  <si>
    <t xml:space="preserve">Calvaro M Z </t>
  </si>
  <si>
    <t>Kiri Jenni</t>
  </si>
  <si>
    <t xml:space="preserve">Carefull VDB Z </t>
  </si>
  <si>
    <t>KkR</t>
  </si>
  <si>
    <t>Mäki-Opas Virpi Susanna</t>
  </si>
  <si>
    <t xml:space="preserve">Captain Cagliari </t>
  </si>
  <si>
    <t>LehRa</t>
  </si>
  <si>
    <t>Aho Emma Aleksandra</t>
  </si>
  <si>
    <t xml:space="preserve">Jucabao </t>
  </si>
  <si>
    <t>Ko-pRa</t>
  </si>
  <si>
    <t>Larsen Pekka</t>
  </si>
  <si>
    <t xml:space="preserve">TEHO Artsiz </t>
  </si>
  <si>
    <t>E-KR</t>
  </si>
  <si>
    <t>Nymalm Hanna</t>
  </si>
  <si>
    <t>Davina W</t>
  </si>
  <si>
    <t>KRK</t>
  </si>
  <si>
    <t>Partanen Lotta Maaria Vilhelmiina</t>
  </si>
  <si>
    <t xml:space="preserve">Dubai LPM </t>
  </si>
  <si>
    <t>TUUR</t>
  </si>
  <si>
    <t>Tamminen Emilia</t>
  </si>
  <si>
    <t>Arabella</t>
  </si>
  <si>
    <t xml:space="preserve">Clinsboy </t>
  </si>
  <si>
    <t>Nuuttila Ella Sisko</t>
  </si>
  <si>
    <t xml:space="preserve">Figaro </t>
  </si>
  <si>
    <t xml:space="preserve">Sunhill Star </t>
  </si>
  <si>
    <t>AINO</t>
  </si>
  <si>
    <t>Strömberg Natalia</t>
  </si>
  <si>
    <t xml:space="preserve">Little Kim </t>
  </si>
  <si>
    <t xml:space="preserve">Flying Dutchman </t>
  </si>
  <si>
    <t>Oja-Nisula Martta</t>
  </si>
  <si>
    <t xml:space="preserve">Okey </t>
  </si>
  <si>
    <t>KURAT</t>
  </si>
  <si>
    <t>Vesterbacka Kia</t>
  </si>
  <si>
    <t>Capacio WE</t>
  </si>
  <si>
    <t>KyIF</t>
  </si>
  <si>
    <t>Relander Mona</t>
  </si>
  <si>
    <t>Duff's Orders</t>
  </si>
  <si>
    <t>Oliveira Nevia</t>
  </si>
  <si>
    <t xml:space="preserve">Jingelbel van de Delthoeve </t>
  </si>
  <si>
    <t>Vainiola Milla</t>
  </si>
  <si>
    <t xml:space="preserve">Martine </t>
  </si>
  <si>
    <t>TRS</t>
  </si>
  <si>
    <t>Huhtala Lili</t>
  </si>
  <si>
    <t xml:space="preserve">Tynan Earl Grey </t>
  </si>
  <si>
    <t xml:space="preserve">Ruusukiven Laura's Bettina </t>
  </si>
  <si>
    <t>Almqvist Ida</t>
  </si>
  <si>
    <t>Beacon Little Tinker</t>
  </si>
  <si>
    <t>Salminen Veera</t>
  </si>
  <si>
    <t xml:space="preserve">Lotte V </t>
  </si>
  <si>
    <t>VITRA</t>
  </si>
  <si>
    <t>Figaro</t>
  </si>
  <si>
    <t>Koskela Heta</t>
  </si>
  <si>
    <t xml:space="preserve">Mirotka </t>
  </si>
  <si>
    <t xml:space="preserve">Ramses Al Sabah </t>
  </si>
  <si>
    <t>Penttinen Peppi-Lotta</t>
  </si>
  <si>
    <t xml:space="preserve">Ballinaclogh Hannah </t>
  </si>
  <si>
    <t>Mäkeläinen Paulina</t>
  </si>
  <si>
    <t xml:space="preserve">Darcys Castle Queen </t>
  </si>
  <si>
    <t>KrR</t>
  </si>
  <si>
    <t>Laitinen Linnea</t>
  </si>
  <si>
    <t xml:space="preserve">Fresh-Finesse </t>
  </si>
  <si>
    <t>Turfhorst Raoyal Rose</t>
  </si>
  <si>
    <t>Goanita</t>
  </si>
  <si>
    <t>KMR</t>
  </si>
  <si>
    <t>Kapital van Orchid's</t>
  </si>
  <si>
    <t>Lester van't Laarhof</t>
  </si>
  <si>
    <t>Cleopatra</t>
  </si>
  <si>
    <t>STAR</t>
  </si>
  <si>
    <t>Zino</t>
  </si>
  <si>
    <t>Cassie NT</t>
  </si>
  <si>
    <t>Cap NordD'Hyrencourt</t>
  </si>
  <si>
    <t>Cara</t>
  </si>
  <si>
    <t>Etna</t>
  </si>
  <si>
    <t>Daniela Simola</t>
  </si>
  <si>
    <t>Pipsa Koski</t>
  </si>
  <si>
    <t>Faris Basil Al-Dhadi</t>
  </si>
  <si>
    <t>Benjamin</t>
  </si>
  <si>
    <t>Catoki's Lüd S</t>
  </si>
  <si>
    <t>Joki-Doki v/h Molenhof</t>
  </si>
  <si>
    <t>Fashion</t>
  </si>
  <si>
    <t>Lewis van Equinta</t>
  </si>
  <si>
    <t>Clarissa RD</t>
  </si>
  <si>
    <t>Sorpresa della Favorita</t>
  </si>
  <si>
    <t>Galileo E</t>
  </si>
  <si>
    <t>Mandolien</t>
  </si>
  <si>
    <t>Mo Cuishle</t>
  </si>
  <si>
    <t>TEHO Artsiz</t>
  </si>
  <si>
    <t>Cassina K</t>
  </si>
  <si>
    <t>LRK Beckham</t>
  </si>
  <si>
    <t>Urano</t>
  </si>
  <si>
    <t>Doria</t>
  </si>
  <si>
    <t>Imperium</t>
  </si>
  <si>
    <t>Carlos Santana</t>
  </si>
  <si>
    <t>Gon Charles</t>
  </si>
  <si>
    <t>Secret Hope</t>
  </si>
  <si>
    <t>Alfabet</t>
  </si>
  <si>
    <t>TuuR</t>
  </si>
  <si>
    <t>VARSA</t>
  </si>
  <si>
    <t>ÄseRa</t>
  </si>
  <si>
    <t>ErE</t>
  </si>
  <si>
    <t>HATTEL</t>
  </si>
  <si>
    <t>AURA</t>
  </si>
  <si>
    <t>KoRa</t>
  </si>
  <si>
    <t>YR</t>
  </si>
  <si>
    <t>SRC</t>
  </si>
  <si>
    <t>SRS</t>
  </si>
  <si>
    <t>Teresita Bremer</t>
  </si>
  <si>
    <t>Jenny Aarnio-Wihuri</t>
  </si>
  <si>
    <t>Jasmin Engblom</t>
  </si>
  <si>
    <t>Eveliina Liukkonen</t>
  </si>
  <si>
    <t>Ida-Lotta Nousiainen</t>
  </si>
  <si>
    <t>Petra Mattila</t>
  </si>
  <si>
    <t>Neea Karvinen</t>
  </si>
  <si>
    <t>Sanni Leino</t>
  </si>
  <si>
    <t>Jasmin Kallio</t>
  </si>
  <si>
    <t>Kira Kauranen</t>
  </si>
  <si>
    <t>Aura Vasama</t>
  </si>
  <si>
    <t>Kristina Auvinen</t>
  </si>
  <si>
    <t>Sessi Skutnabb</t>
  </si>
  <si>
    <t>Iita Marttila</t>
  </si>
  <si>
    <t>A Brok</t>
  </si>
  <si>
    <t>Darthina</t>
  </si>
  <si>
    <t>Fiola</t>
  </si>
  <si>
    <t>Ice Tea</t>
  </si>
  <si>
    <t>Chap</t>
  </si>
  <si>
    <t>Coolman</t>
  </si>
  <si>
    <t>Goldykaat</t>
  </si>
  <si>
    <t>Cidurmie</t>
  </si>
  <si>
    <t>Galerno</t>
  </si>
  <si>
    <t>Wayro W</t>
  </si>
  <si>
    <t>K Zoom d'Heyboght</t>
  </si>
  <si>
    <t>HHS Flo Jo</t>
  </si>
  <si>
    <t>Huupie Donja</t>
  </si>
  <si>
    <t>Fantastic W</t>
  </si>
  <si>
    <t>Luigi</t>
  </si>
  <si>
    <t>Charly Brown</t>
  </si>
  <si>
    <t>Folinda</t>
  </si>
  <si>
    <t>Catoki's Del Sol</t>
  </si>
  <si>
    <t>Handel's Kosmos</t>
  </si>
  <si>
    <t>Axel V</t>
  </si>
  <si>
    <t>MYRat</t>
  </si>
  <si>
    <t>KAKE</t>
  </si>
  <si>
    <t>RATSU</t>
  </si>
  <si>
    <t>PunRa</t>
  </si>
  <si>
    <t>SkaRa</t>
  </si>
  <si>
    <t>KF</t>
  </si>
  <si>
    <t>Sanna Backlund</t>
  </si>
  <si>
    <t>Jasmin Ranta-Aho</t>
  </si>
  <si>
    <t>Emma Tallberg</t>
  </si>
  <si>
    <t>Susanna Granroth</t>
  </si>
  <si>
    <t>Madis Morna</t>
  </si>
  <si>
    <t>Petra Heikkinen</t>
  </si>
  <si>
    <t>Erica Mäkilä</t>
  </si>
  <si>
    <t>Ville Kulkas</t>
  </si>
  <si>
    <t>John Antell</t>
  </si>
  <si>
    <t>Tiiu Tiihonen</t>
  </si>
  <si>
    <t>Joonas Oranta</t>
  </si>
  <si>
    <t>Jenna Yrjövuori</t>
  </si>
  <si>
    <t>Maija Yli-Huhtala</t>
  </si>
  <si>
    <t>Antti Linna</t>
  </si>
  <si>
    <t>Salla Varenti</t>
  </si>
  <si>
    <t>Janna Jensen</t>
  </si>
  <si>
    <t>Elano</t>
  </si>
  <si>
    <t>Dixon</t>
  </si>
  <si>
    <t>Escada</t>
  </si>
  <si>
    <t>Dobbelt Quidam</t>
  </si>
  <si>
    <t>Leopoldo</t>
  </si>
  <si>
    <t>Herbert</t>
  </si>
  <si>
    <t>Hurby</t>
  </si>
  <si>
    <t>Chicadee</t>
  </si>
  <si>
    <t>Eurocool's Elstar</t>
  </si>
  <si>
    <t>Concept</t>
  </si>
  <si>
    <t>Iscara del Maset</t>
  </si>
  <si>
    <t>Spartan IM</t>
  </si>
  <si>
    <t>Caral</t>
  </si>
  <si>
    <t>Calazio</t>
  </si>
  <si>
    <t>Nepton</t>
  </si>
  <si>
    <t>Graal</t>
  </si>
  <si>
    <t>Birchcape's Wonderland</t>
  </si>
  <si>
    <t>Spendrup L</t>
  </si>
  <si>
    <t>Ypäjä Isandra</t>
  </si>
  <si>
    <t>Hamont</t>
  </si>
  <si>
    <t>NT</t>
  </si>
  <si>
    <t>P-KUR</t>
  </si>
  <si>
    <t>HURA</t>
  </si>
  <si>
    <t>EQ</t>
  </si>
  <si>
    <t>BJÖRK</t>
  </si>
  <si>
    <t>JCC</t>
  </si>
  <si>
    <t>Lakovaara Emma</t>
  </si>
  <si>
    <t>Liikkanen Milla</t>
  </si>
  <si>
    <t>Taskinen Noora</t>
  </si>
  <si>
    <t>Ala-Äijälä Katarina</t>
  </si>
  <si>
    <t>Viide Netta</t>
  </si>
  <si>
    <t>Erlinus</t>
  </si>
  <si>
    <t>Esta</t>
  </si>
  <si>
    <t>Cipendeils</t>
  </si>
  <si>
    <t>Alvira Z</t>
  </si>
  <si>
    <t>Rönkkö Mikko</t>
  </si>
  <si>
    <t>A Sign of Hard Work</t>
  </si>
  <si>
    <t>Banderas B</t>
  </si>
  <si>
    <t>Dorriante</t>
  </si>
  <si>
    <t>ProD</t>
  </si>
  <si>
    <t>ORK</t>
  </si>
  <si>
    <t>RabRa</t>
  </si>
  <si>
    <t>HuRma</t>
  </si>
  <si>
    <t>LaRat</t>
  </si>
  <si>
    <t>OUR</t>
  </si>
  <si>
    <t>IKR</t>
  </si>
  <si>
    <t>Tau Alejandro</t>
  </si>
  <si>
    <t>Kolesta CKV</t>
  </si>
  <si>
    <t>Minkalobian</t>
  </si>
  <si>
    <t>Chimaera</t>
  </si>
  <si>
    <t>Curious U</t>
  </si>
  <si>
    <t>Casiro Girl</t>
  </si>
  <si>
    <t xml:space="preserve"> 0 (13.6. Salo)</t>
  </si>
  <si>
    <t>TKR</t>
  </si>
  <si>
    <t>LR TEAM</t>
  </si>
  <si>
    <t>Tka</t>
  </si>
  <si>
    <t>Mäkinen Hanna</t>
  </si>
  <si>
    <t>N-Goya</t>
  </si>
  <si>
    <t>LaRa</t>
  </si>
  <si>
    <t>Davis-Kerppola Elena</t>
  </si>
  <si>
    <t>Kisberi Cita</t>
  </si>
  <si>
    <t>Salminen Viivi</t>
  </si>
  <si>
    <t>Lemon Li</t>
  </si>
  <si>
    <t>JAZZ</t>
  </si>
  <si>
    <t>Pokela Katri</t>
  </si>
  <si>
    <t>Cappuccina</t>
  </si>
  <si>
    <t>Liila Tanja</t>
  </si>
  <si>
    <t>Guess Who</t>
  </si>
  <si>
    <t>Putta Adelina</t>
  </si>
  <si>
    <t>Casalls-Ulana</t>
  </si>
  <si>
    <t>Laukkanen Valtteri</t>
  </si>
  <si>
    <t>Radihaza-Dancer</t>
  </si>
  <si>
    <t>ET Tku</t>
  </si>
  <si>
    <t>Lönnmark Kirsi</t>
  </si>
  <si>
    <t>Lipsum Moët</t>
  </si>
  <si>
    <t>TR</t>
  </si>
  <si>
    <t>Pesonen Peppiina</t>
  </si>
  <si>
    <t>Billy Windsor</t>
  </si>
  <si>
    <t>EI KISOJA</t>
  </si>
  <si>
    <t>Fredriksson Lotta</t>
  </si>
  <si>
    <t>Alidy R</t>
  </si>
  <si>
    <t>J-PR</t>
  </si>
  <si>
    <t>Hörkkö Ida-Mari</t>
  </si>
  <si>
    <t>Also Springtime</t>
  </si>
  <si>
    <t>RR</t>
  </si>
  <si>
    <t>Full of Life</t>
  </si>
  <si>
    <t>Jansson Marie-Helen</t>
  </si>
  <si>
    <t>Cassiopeija</t>
  </si>
  <si>
    <t>Light of Atalante</t>
  </si>
  <si>
    <t>L-ER</t>
  </si>
  <si>
    <t>Vähämäki Taru</t>
  </si>
  <si>
    <t>Cafe de Paris</t>
  </si>
  <si>
    <t>Ki Ry</t>
  </si>
  <si>
    <t>Aartio Mikko</t>
  </si>
  <si>
    <t>Calabis</t>
  </si>
  <si>
    <t>Skippari-Lepp Merilin</t>
  </si>
  <si>
    <t>Clitschko</t>
  </si>
  <si>
    <t>Yli-Heikkilä Enni</t>
  </si>
  <si>
    <t>Lennox</t>
  </si>
  <si>
    <t>Lalu Aurora</t>
  </si>
  <si>
    <t>Cosiema</t>
  </si>
  <si>
    <t>Fantastic</t>
  </si>
  <si>
    <t>Väihkönen Satu</t>
  </si>
  <si>
    <t>Listopad</t>
  </si>
  <si>
    <t>Perälä Mette</t>
  </si>
  <si>
    <t>High Fly</t>
  </si>
  <si>
    <t>Oranen-Ben Fatma Silja</t>
  </si>
  <si>
    <t>Cappas</t>
  </si>
  <si>
    <t>Laaksonen Emmi</t>
  </si>
  <si>
    <t>Lekonte</t>
  </si>
  <si>
    <t>Salminen Ida</t>
  </si>
  <si>
    <t>Chippendale</t>
  </si>
  <si>
    <t>ei tupla nollia</t>
  </si>
  <si>
    <t>Rautanen Susanna</t>
  </si>
  <si>
    <t>Kadanz</t>
  </si>
  <si>
    <t>TAVA</t>
  </si>
  <si>
    <t>Cotton Socks</t>
  </si>
  <si>
    <t>IMRA</t>
  </si>
  <si>
    <t>Keinänen Linda</t>
  </si>
  <si>
    <t>Flaming Marbella</t>
  </si>
  <si>
    <t>Hietanen Iida</t>
  </si>
  <si>
    <t>Pedro</t>
  </si>
  <si>
    <t>Hukkanen Milena</t>
  </si>
  <si>
    <t>Ohana Domhnall Dash</t>
  </si>
  <si>
    <t>Kiviniemi Aino</t>
  </si>
  <si>
    <t>Nikita v.d. Geest</t>
  </si>
  <si>
    <t>Ropanen Taika</t>
  </si>
  <si>
    <t>Burberry</t>
  </si>
  <si>
    <t>Lilly Marlen</t>
  </si>
  <si>
    <t>Huhtala Lilli</t>
  </si>
  <si>
    <t>Tynan Earl Grey</t>
  </si>
  <si>
    <t>Lotte V</t>
  </si>
  <si>
    <t>Ruusukiven Laura's Bettina</t>
  </si>
  <si>
    <t>Nuttunen Oona</t>
  </si>
  <si>
    <t>Jaypur</t>
  </si>
  <si>
    <t>Kemppainen Elina</t>
  </si>
  <si>
    <t>19.6.</t>
  </si>
  <si>
    <t>Illi Sanni</t>
  </si>
  <si>
    <t>Vinhatuulen Angelina</t>
  </si>
  <si>
    <t>Seppänen Ilona</t>
  </si>
  <si>
    <t>Spring Dreams Orpehus</t>
  </si>
  <si>
    <t>HA-71</t>
  </si>
  <si>
    <t>Holma Ilona</t>
  </si>
  <si>
    <t>Top Norrsken</t>
  </si>
  <si>
    <t>WINWIN</t>
  </si>
  <si>
    <t>Ala-Äijälä Katariina</t>
  </si>
  <si>
    <t>Viiser</t>
  </si>
  <si>
    <t>Illi Jone</t>
  </si>
  <si>
    <t>Soie Noire</t>
  </si>
  <si>
    <t>20.6.</t>
  </si>
  <si>
    <t>Linnanmäki Julia</t>
  </si>
  <si>
    <t>Tenor</t>
  </si>
  <si>
    <t>E-PUR</t>
  </si>
  <si>
    <t>Haarala Viivi</t>
  </si>
  <si>
    <t>Casino III</t>
  </si>
  <si>
    <t>AR</t>
  </si>
  <si>
    <t>Eolita L</t>
  </si>
  <si>
    <t>Saarinen Sofia</t>
  </si>
  <si>
    <t>One Janice</t>
  </si>
  <si>
    <t>Cairo van het Ganzenhof Z</t>
  </si>
  <si>
    <t>21.6.</t>
  </si>
  <si>
    <t>Hietala Jonna</t>
  </si>
  <si>
    <t>Follow Me</t>
  </si>
  <si>
    <t>K-GR</t>
  </si>
  <si>
    <t>Pellikka Maija-Riikka</t>
  </si>
  <si>
    <t>Sauvage Petit Ami</t>
  </si>
  <si>
    <t>Tuppurainen Kaisa</t>
  </si>
  <si>
    <t>MHS Imagine</t>
  </si>
  <si>
    <t>OR</t>
  </si>
  <si>
    <t>Heikkinen Petra</t>
  </si>
  <si>
    <t>Hands Up HX</t>
  </si>
  <si>
    <t>Morna Madis</t>
  </si>
  <si>
    <t>Tuxpan Ls</t>
  </si>
  <si>
    <t>Granroth Susanna</t>
  </si>
  <si>
    <t>KG Corazon</t>
  </si>
  <si>
    <t>Harjula Riikka</t>
  </si>
  <si>
    <t>Crunchtastic 222</t>
  </si>
  <si>
    <t>Normia Jonna</t>
  </si>
  <si>
    <t>Qualisina</t>
  </si>
  <si>
    <t>Backlund Sanna</t>
  </si>
  <si>
    <t>Isabella HX</t>
  </si>
  <si>
    <t>Lindblom Ida</t>
  </si>
  <si>
    <t>Gerton</t>
  </si>
  <si>
    <t>Alabama-Balia</t>
  </si>
  <si>
    <t>Iprimero</t>
  </si>
  <si>
    <t>Nevala Emmi-Maria</t>
  </si>
  <si>
    <t>Harley's Casalino</t>
  </si>
  <si>
    <t>PRRC</t>
  </si>
  <si>
    <t>Ehrnrooth Marina</t>
  </si>
  <si>
    <t>HipHop W</t>
  </si>
  <si>
    <t>Jalkanen Tomi</t>
  </si>
  <si>
    <t>Clarimore</t>
  </si>
  <si>
    <t>TN</t>
  </si>
  <si>
    <t>Antell John</t>
  </si>
  <si>
    <t>Isola Bella PR</t>
  </si>
  <si>
    <t>Porteur de Lumiere</t>
  </si>
  <si>
    <t>Quissabon</t>
  </si>
  <si>
    <t>Hurme Johanna</t>
  </si>
  <si>
    <t>Mäkelä Rosa</t>
  </si>
  <si>
    <t>Hera's Pride</t>
  </si>
  <si>
    <t>Saarikko Emmi</t>
  </si>
  <si>
    <t>HC Lamourette</t>
  </si>
  <si>
    <t>Sinisalo Lotta</t>
  </si>
  <si>
    <t>Clarizia</t>
  </si>
  <si>
    <t xml:space="preserve"> 0 (26.6. Hyvinkää)</t>
  </si>
  <si>
    <t>KKR</t>
  </si>
  <si>
    <t>30.6.</t>
  </si>
  <si>
    <t>Rissanen Jemina</t>
  </si>
  <si>
    <t>Caramba</t>
  </si>
  <si>
    <t>Husa Tiia</t>
  </si>
  <si>
    <t>Hilmassin</t>
  </si>
  <si>
    <t>Sokka Johanna</t>
  </si>
  <si>
    <t>Wertherina</t>
  </si>
  <si>
    <t>RaTi</t>
  </si>
  <si>
    <t>15.6.</t>
  </si>
  <si>
    <t xml:space="preserve"> 0 (26.6. Seinäjoki)</t>
  </si>
  <si>
    <t>Jamelusina van de Eijkhof</t>
  </si>
  <si>
    <t>Salminen Maria</t>
  </si>
  <si>
    <t>Backwookds Diamond Kiss</t>
  </si>
  <si>
    <t>F.Kalyana Dreams Z</t>
  </si>
  <si>
    <t>Zazaza</t>
  </si>
  <si>
    <t>Silvennoinen Sanna</t>
  </si>
  <si>
    <t>Helve Aino</t>
  </si>
  <si>
    <t>Varenti Salla</t>
  </si>
  <si>
    <t>Kautonen Charlotte</t>
  </si>
  <si>
    <t>Maula Henna</t>
  </si>
  <si>
    <t>Mäyrä Nella</t>
  </si>
  <si>
    <t>Salo Peppi</t>
  </si>
  <si>
    <t>Timonen Silva</t>
  </si>
  <si>
    <t>Suoraniemi Venla</t>
  </si>
  <si>
    <t>Uotila Neela</t>
  </si>
  <si>
    <t>Oinas Eemil</t>
  </si>
  <si>
    <t>Simola Daniela</t>
  </si>
  <si>
    <t>Tuliniemi Marjut</t>
  </si>
  <si>
    <t>Hannula Minna</t>
  </si>
  <si>
    <t>Koskinen Issa</t>
  </si>
  <si>
    <t>Roto Oona-Juulia</t>
  </si>
  <si>
    <t>Kyyriäinen Janette</t>
  </si>
  <si>
    <t>Koski Pipsa</t>
  </si>
  <si>
    <t>Holm Pauliina</t>
  </si>
  <si>
    <t>Hulkko Nea</t>
  </si>
  <si>
    <t>Rantanen Jukka</t>
  </si>
  <si>
    <t>Merivirta Elena</t>
  </si>
  <si>
    <t>Salo Alina</t>
  </si>
  <si>
    <t>Rämö Anna</t>
  </si>
  <si>
    <t xml:space="preserve">Al-Dhadi Faris Basil </t>
  </si>
  <si>
    <t>Pulkkanen Miisa</t>
  </si>
  <si>
    <t>Dolanda</t>
  </si>
  <si>
    <t>Renlund Rosa</t>
  </si>
  <si>
    <t>Harmonie de Briel D'Or</t>
  </si>
  <si>
    <t>Manouscha van't Steenputje</t>
  </si>
  <si>
    <t>Astro</t>
  </si>
  <si>
    <t>Stella Querida</t>
  </si>
  <si>
    <t>Paavola Suvi</t>
  </si>
  <si>
    <t>Gardento Prova</t>
  </si>
  <si>
    <t>Koivusalo Joni</t>
  </si>
  <si>
    <t>Captain Cagliari</t>
  </si>
  <si>
    <t>Kammonen Jenni</t>
  </si>
  <si>
    <t>Caracole</t>
  </si>
  <si>
    <t>Auvinen Kristina</t>
  </si>
  <si>
    <t>SKARA</t>
  </si>
  <si>
    <t>Juntunen Katja</t>
  </si>
  <si>
    <t>Artic M</t>
  </si>
  <si>
    <t>IR</t>
  </si>
  <si>
    <t>EPUR</t>
  </si>
  <si>
    <t>finaali</t>
  </si>
  <si>
    <t>Rosehill's Fascination</t>
  </si>
  <si>
    <t>Mäenpää Martta</t>
  </si>
  <si>
    <t>Rhydymeirch Forever-In-Blue-Je</t>
  </si>
  <si>
    <t>Varsanpää Pinja</t>
  </si>
  <si>
    <t>Elextrix Toltien</t>
  </si>
  <si>
    <t>HunR</t>
  </si>
  <si>
    <t>Joutsen Lumi</t>
  </si>
  <si>
    <t>Quantero 4</t>
  </si>
  <si>
    <t>Maybe Spooky</t>
  </si>
  <si>
    <t>Ruuskanen Sandra</t>
  </si>
  <si>
    <t>Lenada</t>
  </si>
  <si>
    <t>Hiidenheimo Vilja</t>
  </si>
  <si>
    <t>7.7.</t>
  </si>
  <si>
    <t>ei startteja</t>
  </si>
  <si>
    <t>Kivikoski Tuisku</t>
  </si>
  <si>
    <t>I'm Yours</t>
  </si>
  <si>
    <t>KIVA</t>
  </si>
  <si>
    <t>Yli-Huhtala Maija</t>
  </si>
  <si>
    <t>Del-Uriana</t>
  </si>
  <si>
    <t>36.7.4</t>
  </si>
  <si>
    <t>367.4.</t>
  </si>
  <si>
    <t>A.1.0</t>
  </si>
  <si>
    <t xml:space="preserve">Jensen Janna </t>
  </si>
  <si>
    <t>Jamaica</t>
  </si>
  <si>
    <t>Korpi Hanna-Maria</t>
  </si>
  <si>
    <t>So Chique</t>
  </si>
  <si>
    <t>Mäkelä Sonja</t>
  </si>
  <si>
    <t>E-Type</t>
  </si>
  <si>
    <t>Jensen Janna</t>
  </si>
  <si>
    <t>Hipograph</t>
  </si>
  <si>
    <t>GoR</t>
  </si>
  <si>
    <t>Markkanen Sanna</t>
  </si>
  <si>
    <t>Julie v.d. Verbindingshoeve</t>
  </si>
  <si>
    <t>Q And Q DK Z</t>
  </si>
  <si>
    <t>Galatejs</t>
  </si>
  <si>
    <t>Eveliina Riikonen</t>
  </si>
  <si>
    <t>Dino de Longpre</t>
  </si>
  <si>
    <t>KIURA</t>
  </si>
  <si>
    <t>Liida Lehtonen</t>
  </si>
  <si>
    <t>Cedrick 11</t>
  </si>
  <si>
    <t>NaUra</t>
  </si>
  <si>
    <t>Lundahl Hilla</t>
  </si>
  <si>
    <t>Jedidjan David</t>
  </si>
  <si>
    <t>KOPSE</t>
  </si>
  <si>
    <t>G-Victoria</t>
  </si>
  <si>
    <t>Oinonen Olivia</t>
  </si>
  <si>
    <t>15.7.</t>
  </si>
  <si>
    <t>Luxury Friend</t>
  </si>
  <si>
    <t>Kauhanen Iina</t>
  </si>
  <si>
    <t>Patrone</t>
  </si>
  <si>
    <t>LR</t>
  </si>
  <si>
    <t xml:space="preserve"> 0 (12.7. Lahti)</t>
  </si>
  <si>
    <t xml:space="preserve"> 0 (Salo 10.7.)</t>
  </si>
  <si>
    <t>Forty Love</t>
  </si>
  <si>
    <t>I'm Special for Ladies MN</t>
  </si>
  <si>
    <t>Engblom Julia</t>
  </si>
  <si>
    <t>La Dolce Vita HM</t>
  </si>
  <si>
    <t>ei noviisisarjan luokkaa</t>
  </si>
  <si>
    <t>Jäntti Lasse</t>
  </si>
  <si>
    <t>Henry J</t>
  </si>
  <si>
    <t>Kivelä Asta</t>
  </si>
  <si>
    <t>Quartal</t>
  </si>
  <si>
    <t>Nättiaho Virpi</t>
  </si>
  <si>
    <t>My Cachet</t>
  </si>
  <si>
    <t>Danielsbacka Kia</t>
  </si>
  <si>
    <t>Descendent Moon</t>
  </si>
  <si>
    <t>KOR</t>
  </si>
  <si>
    <t>Kauppi Ilona</t>
  </si>
  <si>
    <t>Elenza</t>
  </si>
  <si>
    <t>Pukkila Veera</t>
  </si>
  <si>
    <t>Villbeatyou</t>
  </si>
  <si>
    <t>Deliberato</t>
  </si>
  <si>
    <t>I'm Quick</t>
  </si>
  <si>
    <t>Kauppi Saara</t>
  </si>
  <si>
    <t>San Lago's Diarosa</t>
  </si>
  <si>
    <t>Vikman Erika</t>
  </si>
  <si>
    <t>KG Elegance</t>
  </si>
  <si>
    <t>Huhtasalo Jenna</t>
  </si>
  <si>
    <t>Eldo's Captain</t>
  </si>
  <si>
    <t>Henrikki Pajulahti</t>
  </si>
  <si>
    <t>Clara de Bergerac</t>
  </si>
  <si>
    <t>ei 8</t>
  </si>
  <si>
    <t>ei 2</t>
  </si>
  <si>
    <t>ei 5</t>
  </si>
  <si>
    <t>ei 3</t>
  </si>
  <si>
    <t>ei 1</t>
  </si>
  <si>
    <t>Ida Lindblom</t>
  </si>
  <si>
    <t>Cerano</t>
  </si>
  <si>
    <t>Felicia Kallio</t>
  </si>
  <si>
    <t>Ekselence</t>
  </si>
  <si>
    <t>ei 14</t>
  </si>
  <si>
    <t>ei 10</t>
  </si>
  <si>
    <t>ei 4</t>
  </si>
  <si>
    <t>Milky Way Starlet</t>
  </si>
  <si>
    <t>Simola Mathilda</t>
  </si>
  <si>
    <t>Oilean Carna</t>
  </si>
  <si>
    <t>RUSKO</t>
  </si>
  <si>
    <t>Burdal Babe</t>
  </si>
  <si>
    <t>Hanhela Aada-Minea</t>
  </si>
  <si>
    <t>Alina's Chenet</t>
  </si>
  <si>
    <t>Rousu Sofia</t>
  </si>
  <si>
    <t>Thor</t>
  </si>
  <si>
    <t>LARAT</t>
  </si>
  <si>
    <t>Vörgren Veera</t>
  </si>
  <si>
    <t>Vip</t>
  </si>
  <si>
    <t>Liimatainen Alina</t>
  </si>
  <si>
    <t>Chage Daga Ya-Ya</t>
  </si>
  <si>
    <t>Leppäkangas Vilma</t>
  </si>
  <si>
    <t>Paletin Liekki</t>
  </si>
  <si>
    <t xml:space="preserve"> 0 (17.7. Lupis) </t>
  </si>
  <si>
    <t>Tienpolvi Titta</t>
  </si>
  <si>
    <t>Amado</t>
  </si>
  <si>
    <t>Alessandro</t>
  </si>
  <si>
    <t>Claire II</t>
  </si>
  <si>
    <t>Koski Peppi</t>
  </si>
  <si>
    <t>Ibiza van de Meerhoeve</t>
  </si>
  <si>
    <t>Lidström Emma</t>
  </si>
  <si>
    <t>Gray Son</t>
  </si>
  <si>
    <t>LIDRID</t>
  </si>
  <si>
    <t>Partanen Aada</t>
  </si>
  <si>
    <t>Balitic Boy P</t>
  </si>
  <si>
    <t>Hämäläinen Ulrika</t>
  </si>
  <si>
    <t>Avenir D'Hyrencourt</t>
  </si>
  <si>
    <t>Aitola Vilma</t>
  </si>
  <si>
    <t>Donnette</t>
  </si>
  <si>
    <t>Suominen Aida</t>
  </si>
  <si>
    <t>Greta Garbo</t>
  </si>
  <si>
    <t>HanRa</t>
  </si>
  <si>
    <t>Sjöblom Isabella</t>
  </si>
  <si>
    <t>Keep Smiling</t>
  </si>
  <si>
    <t>VH</t>
  </si>
  <si>
    <t>Partanen Laura</t>
  </si>
  <si>
    <t>Bette</t>
  </si>
  <si>
    <t>Berglands Reventon</t>
  </si>
  <si>
    <t>Voho Annika</t>
  </si>
  <si>
    <t>Sannie</t>
  </si>
  <si>
    <t>Hannelore II</t>
  </si>
  <si>
    <t>Dukat</t>
  </si>
  <si>
    <t>Backwoods Challenger</t>
  </si>
  <si>
    <t>Winterlodge Quality</t>
  </si>
  <si>
    <t>Pöppönen Anni</t>
  </si>
  <si>
    <t>Katapult van St. Anneke</t>
  </si>
  <si>
    <t>Hjorth Amanda</t>
  </si>
  <si>
    <t>Camellia</t>
  </si>
  <si>
    <t>ei 11</t>
  </si>
  <si>
    <t>ei 12</t>
  </si>
  <si>
    <t>ei 7</t>
  </si>
  <si>
    <t>Kimmo Kinnunen</t>
  </si>
  <si>
    <t>Still-Hof Celene</t>
  </si>
  <si>
    <t>Kaaro Henna</t>
  </si>
  <si>
    <t>Ikon</t>
  </si>
  <si>
    <t>Bremer Teresita</t>
  </si>
  <si>
    <t>Raag Urmas</t>
  </si>
  <si>
    <t>Van Damme</t>
  </si>
  <si>
    <t>EST</t>
  </si>
  <si>
    <t>Elvis PS</t>
  </si>
  <si>
    <t>Heikkinen Wilma</t>
  </si>
  <si>
    <t>Peppermint Z</t>
  </si>
  <si>
    <t>Riikonen Eveliina</t>
  </si>
  <si>
    <t>KiuRa</t>
  </si>
  <si>
    <t>ei 13</t>
  </si>
  <si>
    <t>21.7.</t>
  </si>
  <si>
    <t>Kyara</t>
  </si>
  <si>
    <t xml:space="preserve"> 0 (17.7. Stable Nova)</t>
  </si>
  <si>
    <t>Guerin</t>
  </si>
  <si>
    <t>Pitkänen Leni</t>
  </si>
  <si>
    <t>SKURA</t>
  </si>
  <si>
    <t>Kulkas Ville</t>
  </si>
  <si>
    <t>Caglina</t>
  </si>
  <si>
    <t>Vilja's Cornet Ballet Queen</t>
  </si>
  <si>
    <t>Paananen Kati</t>
  </si>
  <si>
    <t>Siipola Ilona</t>
  </si>
  <si>
    <t>Cantalobos Connair</t>
  </si>
  <si>
    <t>Pyrhönen Sofia</t>
  </si>
  <si>
    <t>Lexus</t>
  </si>
  <si>
    <t>Lipponen Sonja</t>
  </si>
  <si>
    <t>Shannondale Eddy</t>
  </si>
  <si>
    <t>Coldplay W Z</t>
  </si>
  <si>
    <t>Alho Lotta</t>
  </si>
  <si>
    <t>Envoque WV</t>
  </si>
  <si>
    <t>Vliek Melina</t>
  </si>
  <si>
    <t>Hip Attraction</t>
  </si>
  <si>
    <t>Soilu Sofia</t>
  </si>
  <si>
    <t>Taranto van Paal Z</t>
  </si>
  <si>
    <t>Hänninen Kiia</t>
  </si>
  <si>
    <t>Firstlady</t>
  </si>
  <si>
    <t>Wecksten Martta</t>
  </si>
  <si>
    <t>Cesko</t>
  </si>
  <si>
    <t>Chekkonen</t>
  </si>
  <si>
    <t>Stakia-L</t>
  </si>
  <si>
    <t>Chagadaga Chin Chin</t>
  </si>
  <si>
    <t>Isola del Maset</t>
  </si>
  <si>
    <t>Gundersby Cecilia</t>
  </si>
  <si>
    <t>Carvallio HH</t>
  </si>
  <si>
    <t>Hurskainen Iitu</t>
  </si>
  <si>
    <t>Quincenta</t>
  </si>
  <si>
    <t>Johansson Ida</t>
  </si>
  <si>
    <t>Divinka O H Z</t>
  </si>
  <si>
    <t>Sorvisto Martina</t>
  </si>
  <si>
    <t>Shanghai Volo</t>
  </si>
  <si>
    <t>Paakkola Lasse</t>
  </si>
  <si>
    <t>Leru</t>
  </si>
  <si>
    <t>Nikunen Sini</t>
  </si>
  <si>
    <t>Camee</t>
  </si>
  <si>
    <t>Progress</t>
  </si>
  <si>
    <t>Kivelä Helena</t>
  </si>
  <si>
    <t>Hearty Höjris</t>
  </si>
  <si>
    <t>Hämäläinen Laura</t>
  </si>
  <si>
    <t>Cara Seven Z</t>
  </si>
  <si>
    <t>HyvUra</t>
  </si>
  <si>
    <t>Korhonen Laura</t>
  </si>
  <si>
    <t>Sheila IV</t>
  </si>
  <si>
    <t>Rentto Sissi</t>
  </si>
  <si>
    <t>Camilla</t>
  </si>
  <si>
    <t>Gina Xanette 594 NF</t>
  </si>
  <si>
    <t>Mankinen Kiana</t>
  </si>
  <si>
    <t>TemRa</t>
  </si>
  <si>
    <t xml:space="preserve">Klockas Gazelle </t>
  </si>
  <si>
    <t>Flinkman Vilma</t>
  </si>
  <si>
    <t>Twilight Savikko</t>
  </si>
  <si>
    <t>Olkkonen Ronja</t>
  </si>
  <si>
    <t>KeKU</t>
  </si>
  <si>
    <t xml:space="preserve">Bolero Boy </t>
  </si>
  <si>
    <t>Nyman Petra</t>
  </si>
  <si>
    <t>Rauhala Emilia</t>
  </si>
  <si>
    <t>Golden Tulip</t>
  </si>
  <si>
    <t>Alarm</t>
  </si>
  <si>
    <t>Heinilä Pentti</t>
  </si>
  <si>
    <t>Nirvana</t>
  </si>
  <si>
    <t>KARA</t>
  </si>
  <si>
    <t>Mirotka</t>
  </si>
  <si>
    <t>Roadwood</t>
  </si>
  <si>
    <t>Särkijärvi Viivi</t>
  </si>
  <si>
    <t>Mon Arh</t>
  </si>
  <si>
    <t>RvR</t>
  </si>
  <si>
    <t>Mi Shar Ami</t>
  </si>
  <si>
    <t>Rissanen Moona</t>
  </si>
  <si>
    <t>Hassinen Henni-Liina</t>
  </si>
  <si>
    <t>Vunder</t>
  </si>
  <si>
    <t>PKUR</t>
  </si>
  <si>
    <t xml:space="preserve">Ballyscartan Wonder </t>
  </si>
  <si>
    <t>Ilva Pihla</t>
  </si>
  <si>
    <t xml:space="preserve">Golden Tulip </t>
  </si>
  <si>
    <t>Jarco van de Rundsvoort</t>
  </si>
  <si>
    <t>Orhanen Kia</t>
  </si>
  <si>
    <t>Stranden Päivi</t>
  </si>
  <si>
    <t>Cezars</t>
  </si>
  <si>
    <t>Uunila Roosa-Riina</t>
  </si>
  <si>
    <t xml:space="preserve">Hedanga Omhg </t>
  </si>
  <si>
    <t>Win Win</t>
  </si>
  <si>
    <t xml:space="preserve">La Petite Chérie </t>
  </si>
  <si>
    <t>Mäkinen Anu</t>
  </si>
  <si>
    <t>Wigrén Ira</t>
  </si>
  <si>
    <t>Cashmir</t>
  </si>
  <si>
    <t>Stenroth Jenna Tytti Kristiina</t>
  </si>
  <si>
    <t>Codermie</t>
  </si>
  <si>
    <t>LvR</t>
  </si>
  <si>
    <t>Laitinen Eveliina</t>
  </si>
  <si>
    <t>Elite</t>
  </si>
  <si>
    <t xml:space="preserve">Grande Alegria </t>
  </si>
  <si>
    <t>Sassi-Päkkilä Liisa</t>
  </si>
  <si>
    <t xml:space="preserve">TR Magic Velvet </t>
  </si>
  <si>
    <t>Järvenpää Sofia</t>
  </si>
  <si>
    <t xml:space="preserve">Vicky Z </t>
  </si>
  <si>
    <t>Kinnunen Kimmo</t>
  </si>
  <si>
    <t>Visby</t>
  </si>
  <si>
    <t>30.7.</t>
  </si>
  <si>
    <t xml:space="preserve"> 0 (25.7. Korpilahti)</t>
  </si>
  <si>
    <t>Dear Jasmine</t>
  </si>
  <si>
    <t>Evita</t>
  </si>
  <si>
    <t>Puhakainen Sanna</t>
  </si>
  <si>
    <t xml:space="preserve">Cantara van de Kleite </t>
  </si>
  <si>
    <t>KRG</t>
  </si>
  <si>
    <t>Paakkola Anneli</t>
  </si>
  <si>
    <t xml:space="preserve">Chanson du Coeur </t>
  </si>
  <si>
    <t>PR-BR</t>
  </si>
  <si>
    <t>Riski Milla</t>
  </si>
  <si>
    <t>Lecafu</t>
  </si>
  <si>
    <t xml:space="preserve">Gialtic Rianne H </t>
  </si>
  <si>
    <t>Pitkänen Elisa</t>
  </si>
  <si>
    <t>HämR</t>
  </si>
  <si>
    <t>Rouvinen Johanna</t>
  </si>
  <si>
    <t>C-Kina</t>
  </si>
  <si>
    <t>Lappalainen Anni</t>
  </si>
  <si>
    <t>Ties</t>
  </si>
  <si>
    <t>ÄSeRa</t>
  </si>
  <si>
    <t>Barthelaix Alexandra</t>
  </si>
  <si>
    <t>Salminen Jenna</t>
  </si>
  <si>
    <t xml:space="preserve">S James Dean </t>
  </si>
  <si>
    <t>RCS</t>
  </si>
  <si>
    <t>Ihatsu Veera</t>
  </si>
  <si>
    <t xml:space="preserve">Me Myself and I </t>
  </si>
  <si>
    <t>Reilin Valtteri Johannes</t>
  </si>
  <si>
    <t xml:space="preserve">Elvina Y </t>
  </si>
  <si>
    <t>Kivikoski-Vainio Tuisku</t>
  </si>
  <si>
    <t xml:space="preserve">I'm Yours </t>
  </si>
  <si>
    <t>KiVa</t>
  </si>
  <si>
    <t xml:space="preserve">My Chocolate </t>
  </si>
  <si>
    <t xml:space="preserve">Sunrise Avenue </t>
  </si>
  <si>
    <t>Norilo Juho</t>
  </si>
  <si>
    <t xml:space="preserve">Gawain I </t>
  </si>
  <si>
    <t>Moon Boy</t>
  </si>
  <si>
    <t>Mättölä Miila</t>
  </si>
  <si>
    <t xml:space="preserve">Raatilan Sir Tendro </t>
  </si>
  <si>
    <t>EKR</t>
  </si>
  <si>
    <t>Syrjälä Mervi</t>
  </si>
  <si>
    <t xml:space="preserve">Ms Cordessa </t>
  </si>
  <si>
    <t>JARA</t>
  </si>
  <si>
    <t>0 (Klaukkala 31.7.)</t>
  </si>
  <si>
    <t>JTEAM</t>
  </si>
  <si>
    <t>4.8.</t>
  </si>
  <si>
    <t>Nuuttila Jutta</t>
  </si>
  <si>
    <t>Fiona</t>
  </si>
  <si>
    <t>Kalliomaa Sari</t>
  </si>
  <si>
    <t>Isdera</t>
  </si>
  <si>
    <t>Mattila Ilona</t>
  </si>
  <si>
    <t xml:space="preserve">Workaholic H </t>
  </si>
  <si>
    <t>Rautpalo Pirita</t>
  </si>
  <si>
    <t xml:space="preserve">Chamillionare </t>
  </si>
  <si>
    <t>Nokkonen Fanny</t>
  </si>
  <si>
    <t xml:space="preserve">Östergårds Pacific Lady </t>
  </si>
  <si>
    <t>Hellman Emilia</t>
  </si>
  <si>
    <t>Gouvernante van de Donkhoeve</t>
  </si>
  <si>
    <t>KSUR</t>
  </si>
  <si>
    <t>Illi Sani</t>
  </si>
  <si>
    <t>Lindholm Minea</t>
  </si>
  <si>
    <t xml:space="preserve">Chicago </t>
  </si>
  <si>
    <t>Hjerpe Anni</t>
  </si>
  <si>
    <t>Callboy</t>
  </si>
  <si>
    <t>Kauranen Kira</t>
  </si>
  <si>
    <t xml:space="preserve">Bumblebee </t>
  </si>
  <si>
    <t xml:space="preserve">Lion des Terdrix </t>
  </si>
  <si>
    <t xml:space="preserve">Energy MH </t>
  </si>
  <si>
    <t>Obora's Jean</t>
  </si>
  <si>
    <t xml:space="preserve">Jan Diamo R.T. </t>
  </si>
  <si>
    <t>Skutnabb Sessi</t>
  </si>
  <si>
    <t xml:space="preserve">Gillian DK </t>
  </si>
  <si>
    <t xml:space="preserve">Diamanthina CGC </t>
  </si>
  <si>
    <t>Puomila Heini</t>
  </si>
  <si>
    <t xml:space="preserve">Arietta QSH </t>
  </si>
  <si>
    <t>Halme Elsa</t>
  </si>
  <si>
    <t xml:space="preserve">Hazelhof </t>
  </si>
  <si>
    <t>VEKARA</t>
  </si>
  <si>
    <t>Wiggo d'Uppe</t>
  </si>
  <si>
    <t>Sjöman Julia</t>
  </si>
  <si>
    <t>Vadim du Bas Breau</t>
  </si>
  <si>
    <t xml:space="preserve">Mo Clint </t>
  </si>
  <si>
    <t>Porteur de Lumière 3081</t>
  </si>
  <si>
    <t>Hiidenheimo Vilja Maria</t>
  </si>
  <si>
    <t xml:space="preserve">Crunchtastic 222 </t>
  </si>
  <si>
    <t>Lähde Sandra</t>
  </si>
  <si>
    <t>Zorbas G</t>
  </si>
  <si>
    <t xml:space="preserve">Everest </t>
  </si>
  <si>
    <t>Marttila Iita</t>
  </si>
  <si>
    <t>ei 6</t>
  </si>
  <si>
    <t>VRS</t>
  </si>
  <si>
    <t>ei 9</t>
  </si>
  <si>
    <t>Kauhanen Iina - Patrone</t>
  </si>
  <si>
    <t>Engblom Julia - La Dolce Vita HX</t>
  </si>
  <si>
    <t>Varenti Salla - Gawain I</t>
  </si>
  <si>
    <t>Yli-Huhtala Maija - Del-Uriana</t>
  </si>
  <si>
    <t>Helve Aino - Minkalobian</t>
  </si>
  <si>
    <t>11.8.</t>
  </si>
  <si>
    <t xml:space="preserve">Porteur de Lumière 3081 </t>
  </si>
  <si>
    <t>Eranka Minna</t>
  </si>
  <si>
    <t xml:space="preserve">Idee Recue Dew-Drop </t>
  </si>
  <si>
    <t>ei 15</t>
  </si>
  <si>
    <t>ei 16</t>
  </si>
  <si>
    <t xml:space="preserve">Elvera VS Romano </t>
  </si>
  <si>
    <t>Murtola Jenna</t>
  </si>
  <si>
    <t>Conradi</t>
  </si>
  <si>
    <t>Hallikainen Emmi</t>
  </si>
  <si>
    <t>Ballack</t>
  </si>
  <si>
    <t>Hester Lady</t>
  </si>
  <si>
    <t>Ehnberg Madeleine</t>
  </si>
  <si>
    <t>Hagelunds Zaphira</t>
  </si>
  <si>
    <t>Bon Revel</t>
  </si>
  <si>
    <t>Karhu Saara</t>
  </si>
  <si>
    <t>Beatle B Z</t>
  </si>
  <si>
    <t>TARI</t>
  </si>
  <si>
    <t>v</t>
  </si>
  <si>
    <t>lauantai</t>
  </si>
  <si>
    <t>sunnuntai</t>
  </si>
  <si>
    <t>6 vuotiaat</t>
  </si>
  <si>
    <t>su uusinta</t>
  </si>
  <si>
    <t>YHT</t>
  </si>
  <si>
    <t xml:space="preserve"> </t>
  </si>
  <si>
    <t>hyl</t>
  </si>
  <si>
    <t>uusinta aika</t>
  </si>
  <si>
    <t>ei star</t>
  </si>
  <si>
    <t>luokan voittaja</t>
  </si>
  <si>
    <t>luokan 2</t>
  </si>
  <si>
    <t>luokan 5</t>
  </si>
  <si>
    <t>fin luokka 1</t>
  </si>
  <si>
    <t>fin 1</t>
  </si>
  <si>
    <t>fin 3</t>
  </si>
  <si>
    <t>7 vuotiaat</t>
  </si>
  <si>
    <t>7 v</t>
  </si>
  <si>
    <t>SandraLähde</t>
  </si>
  <si>
    <t>Fanita</t>
  </si>
  <si>
    <t xml:space="preserve">Dinky Toy </t>
  </si>
  <si>
    <t>Lindqvist Fanni</t>
  </si>
  <si>
    <t>Commando</t>
  </si>
  <si>
    <t>Melkkilä Katriina</t>
  </si>
  <si>
    <t>Merassic Kazembe</t>
  </si>
  <si>
    <t>MERATA</t>
  </si>
  <si>
    <t>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</si>
</sst>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Arial"/>
      <family val="2"/>
    </font>
    <font>
      <b/>
      <sz val="16"/>
      <name val="Calibri"/>
      <family val="2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 Light"/>
      <family val="2"/>
      <scheme val="major"/>
    </font>
    <font>
      <sz val="16"/>
      <name val="Calibri Light"/>
      <family val="2"/>
      <scheme val="maj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name val="Calibri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12" fillId="0" borderId="0" xfId="0" applyFont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0" xfId="0" quotePrefix="1" applyFont="1" applyAlignment="1">
      <alignment horizontal="center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0" fillId="0" borderId="0" xfId="0" applyFont="1" applyFill="1" applyBorder="1"/>
    <xf numFmtId="0" fontId="15" fillId="0" borderId="0" xfId="0" quotePrefix="1" applyFont="1" applyAlignment="1">
      <alignment horizontal="center" wrapText="1"/>
    </xf>
    <xf numFmtId="0" fontId="16" fillId="0" borderId="0" xfId="0" applyFont="1"/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7" fillId="0" borderId="1" xfId="0" applyFont="1" applyFill="1" applyBorder="1"/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Fill="1"/>
    <xf numFmtId="0" fontId="0" fillId="0" borderId="0" xfId="0" applyFont="1" applyFill="1"/>
    <xf numFmtId="0" fontId="18" fillId="0" borderId="0" xfId="0" applyFont="1" applyFill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0" borderId="0" xfId="0" applyFont="1" applyBorder="1"/>
    <xf numFmtId="0" fontId="0" fillId="0" borderId="0" xfId="0" applyFill="1" applyBorder="1"/>
    <xf numFmtId="0" fontId="13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Alignment="1">
      <alignment horizontal="center" wrapText="1"/>
    </xf>
    <xf numFmtId="0" fontId="0" fillId="0" borderId="0" xfId="0"/>
    <xf numFmtId="0" fontId="6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Alignment="1"/>
    <xf numFmtId="0" fontId="7" fillId="0" borderId="1" xfId="0" applyFont="1" applyFill="1" applyBorder="1" applyAlignment="1"/>
    <xf numFmtId="0" fontId="16" fillId="0" borderId="0" xfId="0" applyFont="1"/>
    <xf numFmtId="0" fontId="7" fillId="0" borderId="1" xfId="0" applyFont="1" applyFill="1" applyBorder="1" applyAlignment="1">
      <alignment horizontal="left"/>
    </xf>
    <xf numFmtId="0" fontId="0" fillId="0" borderId="0" xfId="0" applyFill="1"/>
    <xf numFmtId="0" fontId="19" fillId="0" borderId="0" xfId="0" applyFont="1"/>
    <xf numFmtId="0" fontId="0" fillId="0" borderId="0" xfId="0" applyFill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0" fillId="0" borderId="0" xfId="0"/>
    <xf numFmtId="0" fontId="0" fillId="0" borderId="0" xfId="0" applyFont="1"/>
    <xf numFmtId="0" fontId="0" fillId="0" borderId="1" xfId="0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left"/>
    </xf>
    <xf numFmtId="0" fontId="7" fillId="0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0" xfId="0" applyFont="1"/>
    <xf numFmtId="0" fontId="22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5" fillId="0" borderId="0" xfId="0" quotePrefix="1" applyFont="1" applyFill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1" fillId="3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0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/>
    </xf>
    <xf numFmtId="0" fontId="20" fillId="0" borderId="0" xfId="0" applyFont="1"/>
    <xf numFmtId="0" fontId="7" fillId="0" borderId="0" xfId="0" applyFont="1" applyFill="1"/>
    <xf numFmtId="0" fontId="7" fillId="0" borderId="0" xfId="0" applyFont="1"/>
    <xf numFmtId="0" fontId="12" fillId="0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24" fillId="0" borderId="0" xfId="1"/>
    <xf numFmtId="0" fontId="0" fillId="0" borderId="1" xfId="0" quotePrefix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/>
    </xf>
    <xf numFmtId="0" fontId="7" fillId="0" borderId="1" xfId="1" applyFont="1" applyBorder="1"/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horizontal="right" vertical="center" wrapText="1"/>
    </xf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" xfId="0" applyFont="1" applyBorder="1" applyAlignment="1">
      <alignment horizontal="center"/>
    </xf>
    <xf numFmtId="0" fontId="27" fillId="0" borderId="0" xfId="0" quotePrefix="1" applyNumberFormat="1" applyFont="1" applyFill="1" applyAlignment="1">
      <alignment horizontal="left"/>
    </xf>
    <xf numFmtId="0" fontId="27" fillId="0" borderId="0" xfId="0" applyNumberFormat="1" applyFont="1" applyFill="1" applyAlignment="1"/>
    <xf numFmtId="0" fontId="0" fillId="5" borderId="1" xfId="0" applyFont="1" applyFill="1" applyBorder="1"/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0" fillId="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8" xfId="0" applyFill="1" applyBorder="1"/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NumberFormat="1" applyFont="1" applyFill="1" applyAlignment="1"/>
    <xf numFmtId="0" fontId="31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vertical="center"/>
    </xf>
    <xf numFmtId="0" fontId="29" fillId="0" borderId="0" xfId="0" applyNumberFormat="1" applyFont="1" applyFill="1" applyAlignment="1"/>
    <xf numFmtId="0" fontId="32" fillId="0" borderId="0" xfId="0" applyNumberFormat="1" applyFont="1" applyFill="1" applyAlignment="1">
      <alignment horizontal="center"/>
    </xf>
    <xf numFmtId="0" fontId="29" fillId="0" borderId="0" xfId="0" applyFont="1" applyAlignment="1"/>
    <xf numFmtId="0" fontId="29" fillId="0" borderId="0" xfId="0" applyNumberFormat="1" applyFont="1" applyFill="1" applyAlignment="1">
      <alignment horizontal="center"/>
    </xf>
    <xf numFmtId="0" fontId="32" fillId="0" borderId="0" xfId="0" quotePrefix="1" applyNumberFormat="1" applyFont="1" applyFill="1" applyAlignment="1">
      <alignment horizontal="left"/>
    </xf>
    <xf numFmtId="0" fontId="32" fillId="0" borderId="0" xfId="0" applyNumberFormat="1" applyFont="1" applyFill="1" applyAlignment="1"/>
    <xf numFmtId="0" fontId="29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wrapText="1" shrinkToFit="1"/>
    </xf>
    <xf numFmtId="0" fontId="34" fillId="0" borderId="0" xfId="0" applyNumberFormat="1" applyFont="1" applyFill="1" applyAlignment="1">
      <alignment horizontal="center"/>
    </xf>
    <xf numFmtId="0" fontId="33" fillId="0" borderId="0" xfId="0" applyFont="1"/>
    <xf numFmtId="0" fontId="32" fillId="0" borderId="3" xfId="0" applyNumberFormat="1" applyFont="1" applyFill="1" applyBorder="1" applyAlignment="1">
      <alignment horizontal="center"/>
    </xf>
    <xf numFmtId="0" fontId="32" fillId="0" borderId="3" xfId="0" applyNumberFormat="1" applyFont="1" applyFill="1" applyBorder="1" applyAlignment="1"/>
    <xf numFmtId="0" fontId="29" fillId="0" borderId="3" xfId="0" applyNumberFormat="1" applyFont="1" applyFill="1" applyBorder="1" applyAlignment="1"/>
    <xf numFmtId="0" fontId="32" fillId="0" borderId="5" xfId="0" applyNumberFormat="1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0" fontId="32" fillId="0" borderId="4" xfId="0" applyNumberFormat="1" applyFont="1" applyFill="1" applyBorder="1" applyAlignment="1">
      <alignment horizontal="center"/>
    </xf>
    <xf numFmtId="0" fontId="33" fillId="5" borderId="1" xfId="0" applyFont="1" applyFill="1" applyBorder="1"/>
    <xf numFmtId="0" fontId="33" fillId="5" borderId="1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33" fillId="0" borderId="1" xfId="0" applyFont="1" applyFill="1" applyBorder="1"/>
    <xf numFmtId="0" fontId="33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29" fillId="0" borderId="0" xfId="0" applyNumberFormat="1" applyFont="1" applyFill="1" applyAlignment="1">
      <alignment shrinkToFit="1"/>
    </xf>
    <xf numFmtId="0" fontId="33" fillId="0" borderId="1" xfId="0" quotePrefix="1" applyFont="1" applyFill="1" applyBorder="1" applyAlignment="1">
      <alignment horizontal="left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/>
    </xf>
    <xf numFmtId="0" fontId="32" fillId="0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5" fillId="0" borderId="0" xfId="0" applyFont="1"/>
    <xf numFmtId="0" fontId="35" fillId="5" borderId="1" xfId="0" applyFont="1" applyFill="1" applyBorder="1"/>
    <xf numFmtId="0" fontId="35" fillId="0" borderId="1" xfId="0" applyFont="1" applyFill="1" applyBorder="1" applyAlignment="1">
      <alignment horizontal="center"/>
    </xf>
    <xf numFmtId="0" fontId="35" fillId="0" borderId="1" xfId="0" applyFont="1" applyFill="1" applyBorder="1"/>
    <xf numFmtId="0" fontId="35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NumberFormat="1" applyFont="1" applyFill="1" applyAlignment="1">
      <alignment horizontal="center" vertical="center"/>
    </xf>
    <xf numFmtId="0" fontId="38" fillId="0" borderId="0" xfId="0" applyNumberFormat="1" applyFont="1" applyFill="1" applyAlignment="1">
      <alignment vertical="center"/>
    </xf>
    <xf numFmtId="0" fontId="38" fillId="0" borderId="0" xfId="0" applyNumberFormat="1" applyFont="1" applyFill="1" applyAlignment="1"/>
    <xf numFmtId="0" fontId="27" fillId="0" borderId="0" xfId="0" applyNumberFormat="1" applyFont="1" applyFill="1" applyAlignment="1">
      <alignment horizontal="center"/>
    </xf>
    <xf numFmtId="0" fontId="38" fillId="0" borderId="0" xfId="0" applyFont="1" applyAlignment="1"/>
    <xf numFmtId="0" fontId="38" fillId="0" borderId="0" xfId="0" applyNumberFormat="1" applyFont="1" applyFill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27" fillId="0" borderId="3" xfId="0" applyNumberFormat="1" applyFont="1" applyFill="1" applyBorder="1" applyAlignment="1">
      <alignment horizontal="center"/>
    </xf>
    <xf numFmtId="0" fontId="27" fillId="5" borderId="3" xfId="0" applyNumberFormat="1" applyFont="1" applyFill="1" applyBorder="1" applyAlignment="1">
      <alignment horizontal="center"/>
    </xf>
    <xf numFmtId="0" fontId="38" fillId="0" borderId="3" xfId="0" applyNumberFormat="1" applyFont="1" applyFill="1" applyBorder="1" applyAlignment="1"/>
    <xf numFmtId="0" fontId="27" fillId="5" borderId="5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/>
    </xf>
    <xf numFmtId="0" fontId="39" fillId="0" borderId="0" xfId="0" applyNumberFormat="1" applyFont="1" applyFill="1" applyAlignment="1"/>
    <xf numFmtId="0" fontId="38" fillId="0" borderId="0" xfId="0" applyNumberFormat="1" applyFont="1" applyFill="1" applyAlignment="1">
      <alignment shrinkToFit="1"/>
    </xf>
    <xf numFmtId="0" fontId="27" fillId="0" borderId="0" xfId="0" applyNumberFormat="1" applyFont="1" applyFill="1" applyAlignment="1">
      <alignment vertical="center"/>
    </xf>
    <xf numFmtId="0" fontId="27" fillId="0" borderId="0" xfId="0" applyNumberFormat="1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0" fillId="0" borderId="3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0" fontId="40" fillId="0" borderId="5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Alignment="1">
      <alignment horizontal="center" wrapText="1"/>
    </xf>
    <xf numFmtId="0" fontId="28" fillId="0" borderId="0" xfId="0" applyFont="1"/>
    <xf numFmtId="14" fontId="14" fillId="0" borderId="0" xfId="0" applyNumberFormat="1" applyFont="1"/>
    <xf numFmtId="0" fontId="14" fillId="0" borderId="0" xfId="0" applyFont="1" applyFill="1"/>
    <xf numFmtId="0" fontId="43" fillId="0" borderId="0" xfId="0" applyFont="1" applyBorder="1"/>
    <xf numFmtId="0" fontId="44" fillId="0" borderId="0" xfId="0" applyFont="1"/>
    <xf numFmtId="0" fontId="14" fillId="0" borderId="0" xfId="0" applyFont="1" applyBorder="1"/>
    <xf numFmtId="0" fontId="43" fillId="0" borderId="0" xfId="0" applyFont="1" applyFill="1" applyAlignment="1">
      <alignment horizontal="center"/>
    </xf>
    <xf numFmtId="0" fontId="12" fillId="0" borderId="0" xfId="0" applyFont="1" applyFill="1" applyAlignment="1">
      <alignment wrapText="1"/>
    </xf>
    <xf numFmtId="0" fontId="28" fillId="0" borderId="0" xfId="0" applyFont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43" fillId="0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7" fillId="0" borderId="1" xfId="0" quotePrefix="1" applyFont="1" applyFill="1" applyBorder="1" applyAlignment="1">
      <alignment horizontal="center"/>
    </xf>
    <xf numFmtId="0" fontId="14" fillId="0" borderId="1" xfId="0" applyFont="1" applyFill="1" applyBorder="1"/>
    <xf numFmtId="0" fontId="17" fillId="0" borderId="1" xfId="0" applyFont="1" applyFill="1" applyBorder="1" applyAlignment="1">
      <alignment vertical="center" wrapText="1"/>
    </xf>
    <xf numFmtId="0" fontId="14" fillId="0" borderId="0" xfId="0" applyFont="1" applyFill="1" applyBorder="1"/>
    <xf numFmtId="0" fontId="17" fillId="0" borderId="0" xfId="0" applyFont="1" applyBorder="1"/>
    <xf numFmtId="0" fontId="45" fillId="0" borderId="0" xfId="0" applyFont="1" applyFill="1" applyAlignment="1">
      <alignment horizontal="left"/>
    </xf>
    <xf numFmtId="0" fontId="20" fillId="5" borderId="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33" fillId="0" borderId="0" xfId="0" applyFont="1" applyFill="1" applyAlignment="1">
      <alignment horizontal="center"/>
    </xf>
    <xf numFmtId="0" fontId="48" fillId="0" borderId="0" xfId="0" applyFont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49" fillId="0" borderId="0" xfId="0" applyFont="1" applyFill="1" applyAlignment="1">
      <alignment horizontal="left"/>
    </xf>
    <xf numFmtId="0" fontId="36" fillId="0" borderId="0" xfId="0" applyFont="1"/>
    <xf numFmtId="0" fontId="3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35" fillId="5" borderId="1" xfId="0" applyFont="1" applyFill="1" applyBorder="1" applyAlignment="1">
      <alignment vertical="center" wrapText="1"/>
    </xf>
    <xf numFmtId="0" fontId="50" fillId="5" borderId="1" xfId="0" applyFont="1" applyFill="1" applyBorder="1" applyAlignment="1">
      <alignment horizontal="center"/>
    </xf>
    <xf numFmtId="0" fontId="49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36" fillId="0" borderId="0" xfId="0" applyFont="1" applyFill="1" applyAlignment="1">
      <alignment horizontal="center"/>
    </xf>
    <xf numFmtId="0" fontId="35" fillId="5" borderId="1" xfId="0" applyFont="1" applyFill="1" applyBorder="1" applyAlignment="1">
      <alignment horizontal="left"/>
    </xf>
    <xf numFmtId="0" fontId="50" fillId="0" borderId="1" xfId="0" applyFont="1" applyFill="1" applyBorder="1"/>
    <xf numFmtId="0" fontId="50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35" fillId="0" borderId="0" xfId="0" applyFont="1" applyFill="1"/>
    <xf numFmtId="0" fontId="0" fillId="3" borderId="1" xfId="0" applyFill="1" applyBorder="1"/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0" borderId="6" xfId="0" applyFont="1" applyFill="1" applyBorder="1"/>
    <xf numFmtId="0" fontId="3" fillId="3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/>
    </xf>
    <xf numFmtId="0" fontId="43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27" fillId="0" borderId="3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7" fillId="0" borderId="3" xfId="0" quotePrefix="1" applyNumberFormat="1" applyFont="1" applyFill="1" applyBorder="1" applyAlignment="1">
      <alignment horizontal="center" vertical="center"/>
    </xf>
    <xf numFmtId="0" fontId="27" fillId="0" borderId="0" xfId="0" quotePrefix="1" applyNumberFormat="1" applyFont="1" applyFill="1" applyBorder="1" applyAlignment="1">
      <alignment horizontal="center" vertical="center"/>
    </xf>
    <xf numFmtId="0" fontId="27" fillId="0" borderId="0" xfId="0" quotePrefix="1" applyNumberFormat="1" applyFont="1" applyFill="1" applyAlignment="1">
      <alignment horizontal="left"/>
    </xf>
    <xf numFmtId="0" fontId="27" fillId="0" borderId="0" xfId="0" applyNumberFormat="1" applyFont="1" applyFill="1" applyAlignment="1"/>
    <xf numFmtId="0" fontId="38" fillId="0" borderId="0" xfId="0" applyNumberFormat="1" applyFont="1" applyFill="1" applyAlignment="1">
      <alignment vertical="center"/>
    </xf>
    <xf numFmtId="0" fontId="27" fillId="0" borderId="0" xfId="0" quotePrefix="1" applyNumberFormat="1" applyFont="1" applyFill="1" applyAlignment="1">
      <alignment horizontal="left" vertical="center"/>
    </xf>
    <xf numFmtId="0" fontId="27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32" fillId="0" borderId="3" xfId="0" quotePrefix="1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32" fillId="0" borderId="3" xfId="0" applyNumberFormat="1" applyFont="1" applyFill="1" applyBorder="1" applyAlignment="1">
      <alignment horizontal="center"/>
    </xf>
    <xf numFmtId="0" fontId="32" fillId="0" borderId="0" xfId="0" quotePrefix="1" applyNumberFormat="1" applyFont="1" applyFill="1" applyBorder="1" applyAlignment="1">
      <alignment horizontal="center"/>
    </xf>
    <xf numFmtId="0" fontId="32" fillId="0" borderId="0" xfId="0" quotePrefix="1" applyNumberFormat="1" applyFont="1" applyFill="1" applyAlignment="1">
      <alignment horizontal="left"/>
    </xf>
    <xf numFmtId="0" fontId="32" fillId="0" borderId="0" xfId="0" applyNumberFormat="1" applyFont="1" applyFill="1" applyAlignment="1"/>
    <xf numFmtId="0" fontId="31" fillId="0" borderId="0" xfId="0" applyNumberFormat="1" applyFont="1" applyFill="1" applyAlignment="1">
      <alignment vertical="center"/>
    </xf>
    <xf numFmtId="0" fontId="32" fillId="0" borderId="0" xfId="0" quotePrefix="1" applyNumberFormat="1" applyFont="1" applyFill="1" applyAlignment="1">
      <alignment horizontal="left" vertical="center"/>
    </xf>
    <xf numFmtId="0" fontId="32" fillId="0" borderId="0" xfId="0" applyNumberFormat="1" applyFont="1" applyFill="1" applyAlignment="1">
      <alignment vertical="center"/>
    </xf>
    <xf numFmtId="0" fontId="29" fillId="0" borderId="0" xfId="0" applyNumberFormat="1" applyFont="1" applyFill="1" applyAlignment="1">
      <alignment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showGridLines="0" topLeftCell="A10" zoomScale="80" zoomScaleNormal="80" workbookViewId="0">
      <selection activeCell="C23" sqref="C23"/>
    </sheetView>
  </sheetViews>
  <sheetFormatPr defaultColWidth="9.1796875" defaultRowHeight="18.5" x14ac:dyDescent="0.45"/>
  <cols>
    <col min="1" max="1" width="4.26953125" style="204" customWidth="1"/>
    <col min="2" max="2" width="26.453125" style="204" customWidth="1"/>
    <col min="3" max="3" width="33.1796875" style="204" customWidth="1"/>
    <col min="4" max="4" width="12.7265625" style="264" customWidth="1"/>
    <col min="5" max="5" width="11.453125" style="204" customWidth="1"/>
    <col min="6" max="6" width="13.54296875" style="204" customWidth="1"/>
    <col min="7" max="7" width="12" style="295" customWidth="1"/>
    <col min="8" max="9" width="11.54296875" style="204" customWidth="1"/>
    <col min="10" max="10" width="7" style="204" customWidth="1"/>
    <col min="11" max="11" width="5.1796875" style="204" customWidth="1"/>
    <col min="12" max="12" width="5" style="204" customWidth="1"/>
    <col min="13" max="16384" width="9.1796875" style="204"/>
  </cols>
  <sheetData>
    <row r="1" spans="1:14" s="178" customFormat="1" ht="21" x14ac:dyDescent="0.5">
      <c r="A1" s="203"/>
      <c r="B1" s="267" t="s">
        <v>40</v>
      </c>
      <c r="F1" s="268"/>
      <c r="G1" s="268"/>
      <c r="H1" s="268"/>
      <c r="I1" s="269"/>
    </row>
    <row r="2" spans="1:14" x14ac:dyDescent="0.45">
      <c r="A2" s="264"/>
      <c r="B2" s="204" t="s">
        <v>4</v>
      </c>
      <c r="D2" s="204"/>
      <c r="E2" s="264"/>
      <c r="F2" s="265"/>
      <c r="G2" s="265"/>
      <c r="H2" s="265"/>
      <c r="I2" s="266"/>
    </row>
    <row r="3" spans="1:14" x14ac:dyDescent="0.45">
      <c r="A3" s="264"/>
      <c r="D3" s="204"/>
      <c r="E3" s="264"/>
      <c r="F3" s="265"/>
      <c r="G3" s="265"/>
      <c r="H3" s="265"/>
      <c r="I3" s="266"/>
    </row>
    <row r="4" spans="1:14" x14ac:dyDescent="0.45">
      <c r="A4" s="264"/>
      <c r="B4" s="272" t="s">
        <v>83</v>
      </c>
      <c r="D4" s="204"/>
      <c r="E4" s="264"/>
      <c r="F4" s="265"/>
      <c r="G4" s="265"/>
      <c r="H4" s="265"/>
      <c r="I4" s="266"/>
    </row>
    <row r="5" spans="1:14" x14ac:dyDescent="0.45">
      <c r="A5" s="264"/>
      <c r="B5" s="273" t="s">
        <v>15</v>
      </c>
      <c r="D5" s="204"/>
      <c r="G5" s="290"/>
      <c r="H5" s="274" t="s">
        <v>573</v>
      </c>
      <c r="I5" s="266"/>
    </row>
    <row r="6" spans="1:14" x14ac:dyDescent="0.45">
      <c r="A6" s="264"/>
      <c r="B6" s="273"/>
      <c r="D6" s="204"/>
      <c r="E6" s="274" t="s">
        <v>6</v>
      </c>
      <c r="F6" s="275" t="s">
        <v>14</v>
      </c>
      <c r="G6" s="275" t="s">
        <v>5</v>
      </c>
      <c r="H6" s="274" t="s">
        <v>11</v>
      </c>
      <c r="I6" s="266"/>
    </row>
    <row r="7" spans="1:14" x14ac:dyDescent="0.45">
      <c r="A7" s="264"/>
      <c r="B7" s="71" t="s">
        <v>0</v>
      </c>
      <c r="C7" s="1" t="s">
        <v>10</v>
      </c>
      <c r="D7" s="1" t="s">
        <v>1</v>
      </c>
      <c r="E7" s="274" t="s">
        <v>41</v>
      </c>
      <c r="F7" s="275" t="s">
        <v>42</v>
      </c>
      <c r="G7" s="275" t="s">
        <v>43</v>
      </c>
      <c r="H7" s="275" t="s">
        <v>44</v>
      </c>
      <c r="I7" s="276" t="s">
        <v>2</v>
      </c>
    </row>
    <row r="8" spans="1:14" x14ac:dyDescent="0.45">
      <c r="A8" s="264">
        <v>1</v>
      </c>
      <c r="B8" s="205" t="s">
        <v>297</v>
      </c>
      <c r="C8" s="205" t="s">
        <v>607</v>
      </c>
      <c r="D8" s="291" t="s">
        <v>329</v>
      </c>
      <c r="E8" s="210"/>
      <c r="F8" s="210">
        <v>16</v>
      </c>
      <c r="G8" s="210">
        <v>16</v>
      </c>
      <c r="H8" s="210">
        <v>30</v>
      </c>
      <c r="I8" s="280">
        <f t="shared" ref="I8:I33" si="0">SUM(E8:H8)</f>
        <v>62</v>
      </c>
      <c r="K8" s="204">
        <f t="shared" ref="K8:K35" si="1">COUNT(E8:G8)</f>
        <v>2</v>
      </c>
      <c r="L8" s="204">
        <f>IF(K8&gt;2,"  huom",0)</f>
        <v>0</v>
      </c>
      <c r="N8" s="264"/>
    </row>
    <row r="9" spans="1:14" x14ac:dyDescent="0.45">
      <c r="A9" s="264">
        <v>2</v>
      </c>
      <c r="B9" s="207" t="s">
        <v>304</v>
      </c>
      <c r="C9" s="207" t="s">
        <v>324</v>
      </c>
      <c r="D9" s="207" t="s">
        <v>243</v>
      </c>
      <c r="E9" s="209" t="s">
        <v>656</v>
      </c>
      <c r="F9" s="206">
        <v>15</v>
      </c>
      <c r="G9" s="206">
        <v>18</v>
      </c>
      <c r="H9" s="206">
        <v>22</v>
      </c>
      <c r="I9" s="280">
        <f t="shared" si="0"/>
        <v>55</v>
      </c>
      <c r="K9" s="204">
        <f t="shared" si="1"/>
        <v>2</v>
      </c>
      <c r="L9" s="204">
        <f t="shared" ref="L9:L35" si="2">IF(K9&gt;2,"  huom",0)</f>
        <v>0</v>
      </c>
      <c r="N9" s="264"/>
    </row>
    <row r="10" spans="1:14" x14ac:dyDescent="0.45">
      <c r="A10" s="264">
        <v>3</v>
      </c>
      <c r="B10" s="207" t="s">
        <v>307</v>
      </c>
      <c r="C10" s="207" t="s">
        <v>606</v>
      </c>
      <c r="D10" s="207" t="s">
        <v>333</v>
      </c>
      <c r="E10" s="206"/>
      <c r="F10" s="206">
        <v>18</v>
      </c>
      <c r="G10" s="206">
        <v>4</v>
      </c>
      <c r="H10" s="206">
        <v>25</v>
      </c>
      <c r="I10" s="280">
        <f t="shared" si="0"/>
        <v>47</v>
      </c>
      <c r="K10" s="204">
        <f t="shared" si="1"/>
        <v>2</v>
      </c>
      <c r="L10" s="204">
        <f t="shared" si="2"/>
        <v>0</v>
      </c>
      <c r="N10" s="264"/>
    </row>
    <row r="11" spans="1:14" x14ac:dyDescent="0.45">
      <c r="A11" s="264"/>
      <c r="B11" s="207" t="s">
        <v>302</v>
      </c>
      <c r="C11" s="207" t="s">
        <v>321</v>
      </c>
      <c r="D11" s="208" t="s">
        <v>332</v>
      </c>
      <c r="E11" s="209" t="s">
        <v>657</v>
      </c>
      <c r="F11" s="281">
        <v>10</v>
      </c>
      <c r="G11" s="281">
        <v>12</v>
      </c>
      <c r="H11" s="281">
        <v>20</v>
      </c>
      <c r="I11" s="280">
        <f t="shared" si="0"/>
        <v>42</v>
      </c>
      <c r="K11" s="204">
        <f t="shared" si="1"/>
        <v>2</v>
      </c>
      <c r="L11" s="204">
        <f t="shared" si="2"/>
        <v>0</v>
      </c>
      <c r="N11" s="264"/>
    </row>
    <row r="12" spans="1:14" x14ac:dyDescent="0.45">
      <c r="A12" s="264"/>
      <c r="B12" s="207" t="s">
        <v>294</v>
      </c>
      <c r="C12" s="207" t="s">
        <v>311</v>
      </c>
      <c r="D12" s="208" t="s">
        <v>328</v>
      </c>
      <c r="E12" s="281">
        <v>15</v>
      </c>
      <c r="F12" s="281"/>
      <c r="G12" s="281">
        <v>20</v>
      </c>
      <c r="H12" s="281"/>
      <c r="I12" s="280">
        <f t="shared" si="0"/>
        <v>35</v>
      </c>
      <c r="K12" s="204">
        <f t="shared" si="1"/>
        <v>2</v>
      </c>
      <c r="L12" s="204">
        <f t="shared" si="2"/>
        <v>0</v>
      </c>
      <c r="N12" s="264"/>
    </row>
    <row r="13" spans="1:14" x14ac:dyDescent="0.45">
      <c r="A13" s="264"/>
      <c r="B13" s="207" t="s">
        <v>300</v>
      </c>
      <c r="C13" s="207" t="s">
        <v>318</v>
      </c>
      <c r="D13" s="207" t="s">
        <v>330</v>
      </c>
      <c r="E13" s="209" t="s">
        <v>655</v>
      </c>
      <c r="F13" s="206">
        <v>20</v>
      </c>
      <c r="G13" s="206">
        <v>13</v>
      </c>
      <c r="H13" s="206"/>
      <c r="I13" s="280">
        <f t="shared" si="0"/>
        <v>33</v>
      </c>
      <c r="K13" s="204">
        <f t="shared" si="1"/>
        <v>2</v>
      </c>
      <c r="L13" s="204">
        <f t="shared" si="2"/>
        <v>0</v>
      </c>
      <c r="N13" s="264"/>
    </row>
    <row r="14" spans="1:14" x14ac:dyDescent="0.45">
      <c r="A14" s="264"/>
      <c r="B14" s="207" t="s">
        <v>292</v>
      </c>
      <c r="C14" s="207" t="s">
        <v>310</v>
      </c>
      <c r="D14" s="208" t="s">
        <v>246</v>
      </c>
      <c r="E14" s="281">
        <v>16</v>
      </c>
      <c r="F14" s="281"/>
      <c r="G14" s="281">
        <v>15</v>
      </c>
      <c r="H14" s="281"/>
      <c r="I14" s="280">
        <f t="shared" si="0"/>
        <v>31</v>
      </c>
      <c r="K14" s="204">
        <f t="shared" si="1"/>
        <v>2</v>
      </c>
      <c r="L14" s="204">
        <f t="shared" si="2"/>
        <v>0</v>
      </c>
      <c r="N14" s="264"/>
    </row>
    <row r="15" spans="1:14" x14ac:dyDescent="0.45">
      <c r="A15" s="264"/>
      <c r="B15" s="207" t="s">
        <v>292</v>
      </c>
      <c r="C15" s="207" t="s">
        <v>308</v>
      </c>
      <c r="D15" s="208" t="s">
        <v>246</v>
      </c>
      <c r="E15" s="281">
        <v>20</v>
      </c>
      <c r="F15" s="281"/>
      <c r="G15" s="281">
        <v>10</v>
      </c>
      <c r="H15" s="281"/>
      <c r="I15" s="280">
        <f t="shared" si="0"/>
        <v>30</v>
      </c>
      <c r="K15" s="204">
        <f t="shared" si="1"/>
        <v>2</v>
      </c>
      <c r="L15" s="204">
        <f t="shared" si="2"/>
        <v>0</v>
      </c>
      <c r="N15" s="264"/>
    </row>
    <row r="16" spans="1:14" x14ac:dyDescent="0.45">
      <c r="A16" s="264"/>
      <c r="B16" s="207" t="s">
        <v>293</v>
      </c>
      <c r="C16" s="207" t="s">
        <v>309</v>
      </c>
      <c r="D16" s="208" t="s">
        <v>187</v>
      </c>
      <c r="E16" s="281">
        <v>18</v>
      </c>
      <c r="F16" s="281">
        <v>10</v>
      </c>
      <c r="G16" s="281"/>
      <c r="H16" s="281"/>
      <c r="I16" s="280">
        <f t="shared" si="0"/>
        <v>28</v>
      </c>
      <c r="K16" s="204">
        <f t="shared" si="1"/>
        <v>2</v>
      </c>
      <c r="L16" s="204">
        <f t="shared" si="2"/>
        <v>0</v>
      </c>
      <c r="N16" s="264"/>
    </row>
    <row r="17" spans="1:14" x14ac:dyDescent="0.45">
      <c r="A17" s="264"/>
      <c r="B17" s="207" t="s">
        <v>258</v>
      </c>
      <c r="C17" s="207" t="s">
        <v>316</v>
      </c>
      <c r="D17" s="208" t="s">
        <v>287</v>
      </c>
      <c r="E17" s="281">
        <v>10</v>
      </c>
      <c r="F17" s="281">
        <v>11</v>
      </c>
      <c r="G17" s="209" t="s">
        <v>656</v>
      </c>
      <c r="H17" s="281"/>
      <c r="I17" s="280">
        <f t="shared" si="0"/>
        <v>21</v>
      </c>
      <c r="K17" s="204">
        <f t="shared" si="1"/>
        <v>2</v>
      </c>
      <c r="L17" s="204">
        <f t="shared" si="2"/>
        <v>0</v>
      </c>
      <c r="N17" s="264"/>
    </row>
    <row r="18" spans="1:14" x14ac:dyDescent="0.45">
      <c r="A18" s="264"/>
      <c r="B18" s="207" t="s">
        <v>298</v>
      </c>
      <c r="C18" s="207" t="s">
        <v>315</v>
      </c>
      <c r="D18" s="208" t="s">
        <v>287</v>
      </c>
      <c r="E18" s="281">
        <v>11</v>
      </c>
      <c r="F18" s="281"/>
      <c r="G18" s="281">
        <v>10</v>
      </c>
      <c r="H18" s="281"/>
      <c r="I18" s="280">
        <f t="shared" si="0"/>
        <v>21</v>
      </c>
      <c r="K18" s="204">
        <f t="shared" si="1"/>
        <v>2</v>
      </c>
      <c r="L18" s="204">
        <f t="shared" si="2"/>
        <v>0</v>
      </c>
      <c r="N18" s="264"/>
    </row>
    <row r="19" spans="1:14" x14ac:dyDescent="0.45">
      <c r="A19" s="264"/>
      <c r="B19" s="292" t="s">
        <v>303</v>
      </c>
      <c r="C19" s="292" t="s">
        <v>323</v>
      </c>
      <c r="D19" s="293" t="s">
        <v>287</v>
      </c>
      <c r="E19" s="209" t="s">
        <v>658</v>
      </c>
      <c r="F19" s="281">
        <v>12</v>
      </c>
      <c r="G19" s="281">
        <v>8</v>
      </c>
      <c r="H19" s="281"/>
      <c r="I19" s="280">
        <f t="shared" si="0"/>
        <v>20</v>
      </c>
      <c r="K19" s="204">
        <f t="shared" si="1"/>
        <v>2</v>
      </c>
      <c r="L19" s="204">
        <f t="shared" si="2"/>
        <v>0</v>
      </c>
      <c r="N19" s="264"/>
    </row>
    <row r="20" spans="1:14" x14ac:dyDescent="0.45">
      <c r="A20" s="264"/>
      <c r="B20" s="207" t="s">
        <v>296</v>
      </c>
      <c r="C20" s="207" t="s">
        <v>608</v>
      </c>
      <c r="D20" s="207" t="s">
        <v>171</v>
      </c>
      <c r="E20" s="206"/>
      <c r="F20" s="206">
        <v>13</v>
      </c>
      <c r="G20" s="206">
        <v>5</v>
      </c>
      <c r="H20" s="206"/>
      <c r="I20" s="280">
        <f t="shared" si="0"/>
        <v>18</v>
      </c>
      <c r="K20" s="204">
        <f t="shared" si="1"/>
        <v>2</v>
      </c>
      <c r="L20" s="204">
        <f t="shared" si="2"/>
        <v>0</v>
      </c>
      <c r="N20" s="264"/>
    </row>
    <row r="21" spans="1:14" x14ac:dyDescent="0.45">
      <c r="A21" s="264"/>
      <c r="B21" s="207" t="s">
        <v>301</v>
      </c>
      <c r="C21" s="207" t="s">
        <v>319</v>
      </c>
      <c r="D21" s="208" t="s">
        <v>331</v>
      </c>
      <c r="E21" s="281">
        <v>7</v>
      </c>
      <c r="F21" s="281"/>
      <c r="G21" s="281">
        <v>11</v>
      </c>
      <c r="H21" s="281"/>
      <c r="I21" s="280">
        <f t="shared" si="0"/>
        <v>18</v>
      </c>
      <c r="K21" s="204">
        <f t="shared" si="1"/>
        <v>2</v>
      </c>
      <c r="L21" s="204">
        <f t="shared" si="2"/>
        <v>0</v>
      </c>
      <c r="N21" s="264"/>
    </row>
    <row r="22" spans="1:14" x14ac:dyDescent="0.45">
      <c r="A22" s="264"/>
      <c r="B22" s="207" t="s">
        <v>299</v>
      </c>
      <c r="C22" s="207" t="s">
        <v>322</v>
      </c>
      <c r="D22" s="284" t="s">
        <v>187</v>
      </c>
      <c r="E22" s="206">
        <v>4</v>
      </c>
      <c r="F22" s="206"/>
      <c r="G22" s="206">
        <v>14</v>
      </c>
      <c r="H22" s="206"/>
      <c r="I22" s="280">
        <f t="shared" si="0"/>
        <v>18</v>
      </c>
      <c r="K22" s="204">
        <f t="shared" si="1"/>
        <v>2</v>
      </c>
      <c r="L22" s="204">
        <f t="shared" si="2"/>
        <v>0</v>
      </c>
      <c r="N22" s="264"/>
    </row>
    <row r="23" spans="1:14" x14ac:dyDescent="0.45">
      <c r="A23" s="264"/>
      <c r="B23" s="207" t="s">
        <v>295</v>
      </c>
      <c r="C23" s="207" t="s">
        <v>312</v>
      </c>
      <c r="D23" s="208" t="s">
        <v>246</v>
      </c>
      <c r="E23" s="281">
        <v>14</v>
      </c>
      <c r="F23" s="281"/>
      <c r="G23" s="281">
        <v>1</v>
      </c>
      <c r="H23" s="281"/>
      <c r="I23" s="280">
        <f t="shared" si="0"/>
        <v>15</v>
      </c>
      <c r="K23" s="204">
        <f t="shared" si="1"/>
        <v>2</v>
      </c>
      <c r="L23" s="204">
        <f t="shared" si="2"/>
        <v>0</v>
      </c>
      <c r="N23" s="264"/>
    </row>
    <row r="24" spans="1:14" x14ac:dyDescent="0.45">
      <c r="A24" s="264"/>
      <c r="B24" s="207" t="s">
        <v>972</v>
      </c>
      <c r="C24" s="207" t="s">
        <v>973</v>
      </c>
      <c r="D24" s="294"/>
      <c r="E24" s="281"/>
      <c r="F24" s="281">
        <v>14</v>
      </c>
      <c r="G24" s="281"/>
      <c r="H24" s="281"/>
      <c r="I24" s="280">
        <f t="shared" si="0"/>
        <v>14</v>
      </c>
      <c r="K24" s="204">
        <f t="shared" si="1"/>
        <v>1</v>
      </c>
      <c r="L24" s="204">
        <f t="shared" si="2"/>
        <v>0</v>
      </c>
      <c r="N24" s="264"/>
    </row>
    <row r="25" spans="1:14" x14ac:dyDescent="0.45">
      <c r="A25" s="264"/>
      <c r="B25" s="207" t="s">
        <v>296</v>
      </c>
      <c r="C25" s="207" t="s">
        <v>313</v>
      </c>
      <c r="D25" s="208" t="s">
        <v>171</v>
      </c>
      <c r="E25" s="281">
        <v>13</v>
      </c>
      <c r="F25" s="281"/>
      <c r="G25" s="281"/>
      <c r="H25" s="281"/>
      <c r="I25" s="280">
        <f t="shared" si="0"/>
        <v>13</v>
      </c>
      <c r="K25" s="204">
        <f t="shared" si="1"/>
        <v>1</v>
      </c>
      <c r="L25" s="204">
        <f t="shared" si="2"/>
        <v>0</v>
      </c>
      <c r="N25" s="264"/>
    </row>
    <row r="26" spans="1:14" x14ac:dyDescent="0.45">
      <c r="A26" s="264"/>
      <c r="B26" s="207" t="s">
        <v>297</v>
      </c>
      <c r="C26" s="207" t="s">
        <v>314</v>
      </c>
      <c r="D26" s="208" t="s">
        <v>329</v>
      </c>
      <c r="E26" s="281">
        <v>12</v>
      </c>
      <c r="F26" s="281"/>
      <c r="G26" s="281"/>
      <c r="H26" s="281"/>
      <c r="I26" s="280">
        <f t="shared" si="0"/>
        <v>12</v>
      </c>
      <c r="K26" s="204">
        <f t="shared" si="1"/>
        <v>1</v>
      </c>
      <c r="L26" s="204">
        <f t="shared" si="2"/>
        <v>0</v>
      </c>
      <c r="N26" s="264"/>
    </row>
    <row r="27" spans="1:14" x14ac:dyDescent="0.45">
      <c r="A27" s="264"/>
      <c r="B27" s="292" t="s">
        <v>299</v>
      </c>
      <c r="C27" s="292" t="s">
        <v>317</v>
      </c>
      <c r="D27" s="292" t="s">
        <v>187</v>
      </c>
      <c r="E27" s="281">
        <v>9</v>
      </c>
      <c r="F27" s="281"/>
      <c r="G27" s="281"/>
      <c r="H27" s="281"/>
      <c r="I27" s="280">
        <f t="shared" si="0"/>
        <v>9</v>
      </c>
      <c r="K27" s="204">
        <f t="shared" si="1"/>
        <v>1</v>
      </c>
      <c r="L27" s="204">
        <f t="shared" si="2"/>
        <v>0</v>
      </c>
      <c r="N27" s="264"/>
    </row>
    <row r="28" spans="1:14" x14ac:dyDescent="0.45">
      <c r="A28" s="264"/>
      <c r="B28" s="207" t="s">
        <v>297</v>
      </c>
      <c r="C28" s="207" t="s">
        <v>478</v>
      </c>
      <c r="D28" s="208" t="s">
        <v>329</v>
      </c>
      <c r="E28" s="281"/>
      <c r="F28" s="281"/>
      <c r="G28" s="281">
        <v>7</v>
      </c>
      <c r="H28" s="281"/>
      <c r="I28" s="280">
        <f t="shared" si="0"/>
        <v>7</v>
      </c>
      <c r="K28" s="204">
        <f t="shared" si="1"/>
        <v>1</v>
      </c>
      <c r="L28" s="204">
        <f t="shared" si="2"/>
        <v>0</v>
      </c>
      <c r="N28" s="264"/>
    </row>
    <row r="29" spans="1:14" x14ac:dyDescent="0.45">
      <c r="A29" s="264"/>
      <c r="B29" s="292" t="s">
        <v>252</v>
      </c>
      <c r="C29" s="292" t="s">
        <v>320</v>
      </c>
      <c r="D29" s="293" t="s">
        <v>245</v>
      </c>
      <c r="E29" s="281">
        <v>6</v>
      </c>
      <c r="F29" s="281"/>
      <c r="G29" s="281"/>
      <c r="H29" s="281"/>
      <c r="I29" s="280">
        <f t="shared" si="0"/>
        <v>6</v>
      </c>
      <c r="K29" s="204">
        <f t="shared" si="1"/>
        <v>1</v>
      </c>
      <c r="L29" s="204">
        <f t="shared" si="2"/>
        <v>0</v>
      </c>
      <c r="N29" s="264"/>
    </row>
    <row r="30" spans="1:14" x14ac:dyDescent="0.45">
      <c r="A30" s="264"/>
      <c r="B30" s="207" t="s">
        <v>653</v>
      </c>
      <c r="C30" s="207" t="s">
        <v>654</v>
      </c>
      <c r="D30" s="284" t="s">
        <v>929</v>
      </c>
      <c r="E30" s="206"/>
      <c r="F30" s="206"/>
      <c r="G30" s="206">
        <v>6</v>
      </c>
      <c r="H30" s="206"/>
      <c r="I30" s="280">
        <f t="shared" si="0"/>
        <v>6</v>
      </c>
      <c r="K30" s="204">
        <f t="shared" si="1"/>
        <v>1</v>
      </c>
      <c r="L30" s="204">
        <f t="shared" si="2"/>
        <v>0</v>
      </c>
      <c r="N30" s="264"/>
    </row>
    <row r="31" spans="1:14" x14ac:dyDescent="0.45">
      <c r="A31" s="264"/>
      <c r="B31" s="207" t="s">
        <v>305</v>
      </c>
      <c r="C31" s="207" t="s">
        <v>325</v>
      </c>
      <c r="D31" s="207" t="s">
        <v>251</v>
      </c>
      <c r="E31" s="206">
        <v>1</v>
      </c>
      <c r="F31" s="206"/>
      <c r="G31" s="206">
        <v>3</v>
      </c>
      <c r="H31" s="206"/>
      <c r="I31" s="280">
        <f t="shared" si="0"/>
        <v>4</v>
      </c>
      <c r="K31" s="204">
        <f t="shared" si="1"/>
        <v>2</v>
      </c>
      <c r="L31" s="204">
        <f t="shared" si="2"/>
        <v>0</v>
      </c>
      <c r="N31" s="264"/>
    </row>
    <row r="32" spans="1:14" x14ac:dyDescent="0.45">
      <c r="A32" s="264"/>
      <c r="B32" s="207" t="s">
        <v>306</v>
      </c>
      <c r="C32" s="207" t="s">
        <v>326</v>
      </c>
      <c r="D32" s="208" t="s">
        <v>249</v>
      </c>
      <c r="E32" s="281">
        <v>1</v>
      </c>
      <c r="F32" s="281"/>
      <c r="G32" s="281"/>
      <c r="H32" s="281"/>
      <c r="I32" s="280">
        <f t="shared" si="0"/>
        <v>1</v>
      </c>
      <c r="K32" s="204">
        <f t="shared" si="1"/>
        <v>1</v>
      </c>
      <c r="L32" s="204">
        <f t="shared" si="2"/>
        <v>0</v>
      </c>
      <c r="N32" s="264"/>
    </row>
    <row r="33" spans="1:14" x14ac:dyDescent="0.45">
      <c r="A33" s="264"/>
      <c r="B33" s="207" t="s">
        <v>307</v>
      </c>
      <c r="C33" s="207" t="s">
        <v>327</v>
      </c>
      <c r="D33" s="207" t="s">
        <v>333</v>
      </c>
      <c r="E33" s="206">
        <v>1</v>
      </c>
      <c r="F33" s="206"/>
      <c r="G33" s="206"/>
      <c r="H33" s="206"/>
      <c r="I33" s="280">
        <f t="shared" si="0"/>
        <v>1</v>
      </c>
      <c r="K33" s="204">
        <f t="shared" si="1"/>
        <v>1</v>
      </c>
      <c r="L33" s="204">
        <f t="shared" si="2"/>
        <v>0</v>
      </c>
      <c r="N33" s="264"/>
    </row>
    <row r="34" spans="1:14" x14ac:dyDescent="0.45">
      <c r="A34" s="264"/>
      <c r="B34" s="207"/>
      <c r="C34" s="207"/>
      <c r="D34" s="294"/>
      <c r="E34" s="281"/>
      <c r="F34" s="281"/>
      <c r="G34" s="281"/>
      <c r="H34" s="281"/>
      <c r="I34" s="286">
        <f t="shared" ref="I34:I35" si="3">SUM(E34:H34)</f>
        <v>0</v>
      </c>
      <c r="K34" s="204">
        <f t="shared" si="1"/>
        <v>0</v>
      </c>
      <c r="L34" s="204">
        <f t="shared" si="2"/>
        <v>0</v>
      </c>
      <c r="N34" s="264"/>
    </row>
    <row r="35" spans="1:14" x14ac:dyDescent="0.45">
      <c r="A35" s="264"/>
      <c r="B35" s="207"/>
      <c r="C35" s="207"/>
      <c r="D35" s="294"/>
      <c r="E35" s="281"/>
      <c r="F35" s="281"/>
      <c r="G35" s="281"/>
      <c r="H35" s="281"/>
      <c r="I35" s="286">
        <f t="shared" si="3"/>
        <v>0</v>
      </c>
      <c r="K35" s="204">
        <f t="shared" si="1"/>
        <v>0</v>
      </c>
      <c r="L35" s="204">
        <f t="shared" si="2"/>
        <v>0</v>
      </c>
      <c r="N35" s="264"/>
    </row>
  </sheetData>
  <sortState xmlns:xlrd2="http://schemas.microsoft.com/office/spreadsheetml/2017/richdata2" ref="B8:I33">
    <sortCondition descending="1" ref="I8:I33"/>
  </sortState>
  <phoneticPr fontId="23" type="noConversion"/>
  <pageMargins left="1" right="1" top="1" bottom="1" header="0.5" footer="0.5"/>
  <pageSetup paperSize="9" scale="9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E085-D95F-41AA-B591-706DA06B0FA2}">
  <dimension ref="A1:K76"/>
  <sheetViews>
    <sheetView topLeftCell="A55" workbookViewId="0">
      <selection activeCell="C35" sqref="C35"/>
    </sheetView>
  </sheetViews>
  <sheetFormatPr defaultRowHeight="14.5" x14ac:dyDescent="0.35"/>
  <cols>
    <col min="1" max="1" width="5" customWidth="1"/>
    <col min="2" max="2" width="32.81640625" bestFit="1" customWidth="1"/>
    <col min="3" max="3" width="29.26953125" customWidth="1"/>
    <col min="4" max="4" width="9.1796875" style="2"/>
    <col min="5" max="5" width="12.54296875" style="2" bestFit="1" customWidth="1"/>
    <col min="6" max="6" width="34" customWidth="1"/>
  </cols>
  <sheetData>
    <row r="1" spans="1:6" ht="18.5" x14ac:dyDescent="0.45">
      <c r="A1" s="71" t="s">
        <v>67</v>
      </c>
      <c r="B1" s="61"/>
      <c r="C1" s="61"/>
      <c r="F1" s="61"/>
    </row>
    <row r="2" spans="1:6" x14ac:dyDescent="0.35">
      <c r="A2" s="62" t="s">
        <v>4</v>
      </c>
      <c r="B2" s="61"/>
      <c r="C2" s="61"/>
      <c r="F2" s="61"/>
    </row>
    <row r="3" spans="1:6" x14ac:dyDescent="0.35">
      <c r="A3" s="63" t="s">
        <v>21</v>
      </c>
      <c r="B3" s="61"/>
      <c r="C3" s="61"/>
      <c r="F3" s="61"/>
    </row>
    <row r="4" spans="1:6" x14ac:dyDescent="0.35">
      <c r="A4" s="64" t="s">
        <v>22</v>
      </c>
      <c r="B4" s="61"/>
      <c r="C4" s="61"/>
      <c r="F4" s="61"/>
    </row>
    <row r="5" spans="1:6" x14ac:dyDescent="0.35">
      <c r="A5" s="64" t="s">
        <v>23</v>
      </c>
      <c r="B5" s="61"/>
      <c r="C5" s="61"/>
      <c r="F5" s="61"/>
    </row>
    <row r="6" spans="1:6" ht="15.5" x14ac:dyDescent="0.35">
      <c r="A6" s="74" t="s">
        <v>68</v>
      </c>
      <c r="B6" s="65"/>
      <c r="C6" s="65"/>
      <c r="D6" s="107"/>
      <c r="F6" s="61"/>
    </row>
    <row r="7" spans="1:6" x14ac:dyDescent="0.35">
      <c r="A7" s="61"/>
      <c r="B7" s="65"/>
      <c r="C7" s="65"/>
      <c r="D7" s="107"/>
      <c r="F7" s="61"/>
    </row>
    <row r="8" spans="1:6" x14ac:dyDescent="0.35">
      <c r="A8" s="63"/>
      <c r="B8" s="65" t="s">
        <v>7</v>
      </c>
      <c r="C8" s="65" t="s">
        <v>3</v>
      </c>
      <c r="D8" s="107" t="s">
        <v>1</v>
      </c>
      <c r="E8" s="107" t="s">
        <v>24</v>
      </c>
      <c r="F8" s="65" t="s">
        <v>69</v>
      </c>
    </row>
    <row r="9" spans="1:6" x14ac:dyDescent="0.35">
      <c r="A9" s="63">
        <v>1</v>
      </c>
      <c r="B9" s="78" t="s">
        <v>529</v>
      </c>
      <c r="C9" s="78" t="s">
        <v>354</v>
      </c>
      <c r="D9" s="98" t="s">
        <v>362</v>
      </c>
      <c r="E9" s="76">
        <v>2015</v>
      </c>
      <c r="F9" s="70" t="s">
        <v>360</v>
      </c>
    </row>
    <row r="10" spans="1:6" s="84" customFormat="1" x14ac:dyDescent="0.35">
      <c r="A10" s="85">
        <v>2</v>
      </c>
      <c r="B10" s="78" t="s">
        <v>510</v>
      </c>
      <c r="C10" s="78" t="s">
        <v>355</v>
      </c>
      <c r="D10" s="98" t="s">
        <v>287</v>
      </c>
      <c r="E10" s="82">
        <v>2015</v>
      </c>
      <c r="F10" s="90" t="s">
        <v>360</v>
      </c>
    </row>
    <row r="11" spans="1:6" s="84" customFormat="1" x14ac:dyDescent="0.35">
      <c r="A11" s="85">
        <v>3</v>
      </c>
      <c r="B11" s="78" t="s">
        <v>530</v>
      </c>
      <c r="C11" s="78" t="s">
        <v>356</v>
      </c>
      <c r="D11" s="98" t="s">
        <v>134</v>
      </c>
      <c r="E11" s="82">
        <v>2015</v>
      </c>
      <c r="F11" s="90" t="s">
        <v>360</v>
      </c>
    </row>
    <row r="12" spans="1:6" x14ac:dyDescent="0.35">
      <c r="A12" s="32">
        <v>4</v>
      </c>
      <c r="B12" s="81" t="s">
        <v>531</v>
      </c>
      <c r="C12" s="81" t="s">
        <v>357</v>
      </c>
      <c r="D12" s="98" t="s">
        <v>249</v>
      </c>
      <c r="E12" s="82">
        <v>2015</v>
      </c>
      <c r="F12" s="90" t="s">
        <v>360</v>
      </c>
    </row>
    <row r="13" spans="1:6" x14ac:dyDescent="0.35">
      <c r="A13" s="32">
        <v>5</v>
      </c>
      <c r="B13" s="86" t="s">
        <v>532</v>
      </c>
      <c r="C13" s="86" t="s">
        <v>358</v>
      </c>
      <c r="D13" s="98" t="s">
        <v>363</v>
      </c>
      <c r="E13" s="132">
        <v>2015</v>
      </c>
      <c r="F13" s="90" t="s">
        <v>360</v>
      </c>
    </row>
    <row r="14" spans="1:6" x14ac:dyDescent="0.35">
      <c r="A14" s="32">
        <v>6</v>
      </c>
      <c r="B14" s="86" t="s">
        <v>533</v>
      </c>
      <c r="C14" s="86" t="s">
        <v>359</v>
      </c>
      <c r="D14" s="98" t="s">
        <v>361</v>
      </c>
      <c r="E14" s="82">
        <v>2015</v>
      </c>
      <c r="F14" s="90" t="s">
        <v>360</v>
      </c>
    </row>
    <row r="15" spans="1:6" x14ac:dyDescent="0.35">
      <c r="A15" s="32">
        <v>7</v>
      </c>
      <c r="B15" s="81" t="s">
        <v>505</v>
      </c>
      <c r="C15" s="81" t="s">
        <v>504</v>
      </c>
      <c r="D15" s="82" t="s">
        <v>513</v>
      </c>
      <c r="E15" s="72">
        <v>2015</v>
      </c>
      <c r="F15" s="86" t="s">
        <v>512</v>
      </c>
    </row>
    <row r="16" spans="1:6" x14ac:dyDescent="0.35">
      <c r="A16" s="32">
        <v>8</v>
      </c>
      <c r="B16" s="86" t="s">
        <v>506</v>
      </c>
      <c r="C16" s="86" t="s">
        <v>507</v>
      </c>
      <c r="D16" s="108" t="s">
        <v>128</v>
      </c>
      <c r="E16" s="72">
        <v>2015</v>
      </c>
      <c r="F16" s="86" t="s">
        <v>512</v>
      </c>
    </row>
    <row r="17" spans="1:9" x14ac:dyDescent="0.35">
      <c r="A17" s="32">
        <v>9</v>
      </c>
      <c r="B17" s="86" t="s">
        <v>508</v>
      </c>
      <c r="C17" s="86" t="s">
        <v>509</v>
      </c>
      <c r="D17" s="76" t="s">
        <v>187</v>
      </c>
      <c r="E17" s="72">
        <v>2015</v>
      </c>
      <c r="F17" s="86" t="s">
        <v>512</v>
      </c>
    </row>
    <row r="18" spans="1:9" s="84" customFormat="1" x14ac:dyDescent="0.35">
      <c r="A18" s="32">
        <v>10</v>
      </c>
      <c r="B18" s="86" t="s">
        <v>505</v>
      </c>
      <c r="C18" s="86" t="s">
        <v>511</v>
      </c>
      <c r="D18" s="76" t="s">
        <v>513</v>
      </c>
      <c r="E18" s="72">
        <v>2015</v>
      </c>
      <c r="F18" s="86" t="s">
        <v>512</v>
      </c>
    </row>
    <row r="19" spans="1:9" x14ac:dyDescent="0.35">
      <c r="A19" s="75">
        <v>11</v>
      </c>
      <c r="B19" s="86" t="s">
        <v>515</v>
      </c>
      <c r="C19" s="86" t="s">
        <v>516</v>
      </c>
      <c r="D19" s="108" t="s">
        <v>152</v>
      </c>
      <c r="E19" s="72">
        <v>2015</v>
      </c>
      <c r="F19" s="90" t="s">
        <v>523</v>
      </c>
      <c r="G19" s="75"/>
      <c r="H19" s="75"/>
      <c r="I19" s="73"/>
    </row>
    <row r="20" spans="1:9" x14ac:dyDescent="0.35">
      <c r="A20" s="75">
        <v>12</v>
      </c>
      <c r="B20" s="86" t="s">
        <v>517</v>
      </c>
      <c r="C20" s="86" t="s">
        <v>518</v>
      </c>
      <c r="D20" s="108" t="s">
        <v>351</v>
      </c>
      <c r="E20" s="72">
        <v>2015</v>
      </c>
      <c r="F20" s="90" t="s">
        <v>523</v>
      </c>
      <c r="G20" s="75"/>
      <c r="H20" s="75"/>
      <c r="I20" s="73"/>
    </row>
    <row r="21" spans="1:9" x14ac:dyDescent="0.35">
      <c r="A21" s="75">
        <v>13</v>
      </c>
      <c r="B21" s="86" t="s">
        <v>519</v>
      </c>
      <c r="C21" s="86" t="s">
        <v>520</v>
      </c>
      <c r="D21" s="108" t="s">
        <v>521</v>
      </c>
      <c r="E21" s="72">
        <v>2015</v>
      </c>
      <c r="F21" s="90" t="s">
        <v>523</v>
      </c>
      <c r="G21" s="73"/>
      <c r="H21" s="73"/>
      <c r="I21" s="73"/>
    </row>
    <row r="22" spans="1:9" s="84" customFormat="1" x14ac:dyDescent="0.35">
      <c r="A22" s="75">
        <v>14</v>
      </c>
      <c r="B22" s="86" t="s">
        <v>479</v>
      </c>
      <c r="C22" s="86" t="s">
        <v>627</v>
      </c>
      <c r="D22" s="108" t="s">
        <v>171</v>
      </c>
      <c r="E22" s="72">
        <v>2015</v>
      </c>
      <c r="F22" s="90" t="s">
        <v>626</v>
      </c>
      <c r="G22" s="73"/>
      <c r="H22" s="73"/>
      <c r="I22" s="73"/>
    </row>
    <row r="23" spans="1:9" s="84" customFormat="1" x14ac:dyDescent="0.35">
      <c r="A23" s="125">
        <v>15</v>
      </c>
      <c r="B23" s="86" t="s">
        <v>591</v>
      </c>
      <c r="C23" s="86" t="s">
        <v>592</v>
      </c>
      <c r="D23" s="108" t="s">
        <v>243</v>
      </c>
      <c r="E23" s="72">
        <v>2015</v>
      </c>
      <c r="F23" s="90" t="s">
        <v>626</v>
      </c>
      <c r="G23" s="73"/>
      <c r="H23" s="73"/>
      <c r="I23" s="73"/>
    </row>
    <row r="24" spans="1:9" s="84" customFormat="1" x14ac:dyDescent="0.35">
      <c r="A24" s="75">
        <v>16</v>
      </c>
      <c r="B24" s="86" t="s">
        <v>483</v>
      </c>
      <c r="C24" s="86" t="s">
        <v>628</v>
      </c>
      <c r="D24" s="108" t="s">
        <v>249</v>
      </c>
      <c r="E24" s="72">
        <v>2015</v>
      </c>
      <c r="F24" s="90" t="s">
        <v>626</v>
      </c>
      <c r="G24" s="73"/>
      <c r="H24" s="73"/>
      <c r="I24" s="73"/>
    </row>
    <row r="25" spans="1:9" s="84" customFormat="1" x14ac:dyDescent="0.35">
      <c r="A25" s="75">
        <v>17</v>
      </c>
      <c r="B25" s="86" t="s">
        <v>629</v>
      </c>
      <c r="C25" s="86" t="s">
        <v>630</v>
      </c>
      <c r="D25" s="108" t="s">
        <v>250</v>
      </c>
      <c r="E25" s="126">
        <v>2016</v>
      </c>
      <c r="F25" s="90" t="s">
        <v>626</v>
      </c>
      <c r="G25" s="73"/>
      <c r="H25" s="73"/>
      <c r="I25" s="73"/>
    </row>
    <row r="26" spans="1:9" x14ac:dyDescent="0.35">
      <c r="A26" s="75">
        <v>18</v>
      </c>
      <c r="B26" s="87" t="s">
        <v>548</v>
      </c>
      <c r="C26" s="83" t="s">
        <v>621</v>
      </c>
      <c r="D26" s="80" t="s">
        <v>248</v>
      </c>
      <c r="E26" s="72">
        <v>2015</v>
      </c>
      <c r="F26" s="86" t="s">
        <v>625</v>
      </c>
      <c r="G26" s="73"/>
      <c r="H26" s="73"/>
      <c r="I26" s="73"/>
    </row>
    <row r="27" spans="1:9" x14ac:dyDescent="0.35">
      <c r="A27" s="75">
        <v>19</v>
      </c>
      <c r="B27" s="72" t="s">
        <v>622</v>
      </c>
      <c r="C27" s="79" t="s">
        <v>623</v>
      </c>
      <c r="D27" s="80" t="s">
        <v>624</v>
      </c>
      <c r="E27" s="126">
        <v>2016</v>
      </c>
      <c r="F27" s="86" t="s">
        <v>625</v>
      </c>
      <c r="G27" s="61"/>
      <c r="H27" s="61"/>
      <c r="I27" s="61"/>
    </row>
    <row r="28" spans="1:9" s="84" customFormat="1" x14ac:dyDescent="0.35">
      <c r="A28" s="75">
        <v>20</v>
      </c>
      <c r="B28" s="72" t="s">
        <v>681</v>
      </c>
      <c r="C28" s="79" t="s">
        <v>682</v>
      </c>
      <c r="D28" s="80" t="s">
        <v>244</v>
      </c>
      <c r="E28" s="72">
        <v>2015</v>
      </c>
      <c r="F28" s="86" t="s">
        <v>683</v>
      </c>
    </row>
    <row r="29" spans="1:9" s="84" customFormat="1" x14ac:dyDescent="0.35">
      <c r="A29" s="75">
        <v>21</v>
      </c>
      <c r="B29" s="72" t="s">
        <v>684</v>
      </c>
      <c r="C29" s="79" t="s">
        <v>685</v>
      </c>
      <c r="D29" s="80" t="s">
        <v>110</v>
      </c>
      <c r="E29" s="72">
        <v>2015</v>
      </c>
      <c r="F29" s="86" t="s">
        <v>683</v>
      </c>
    </row>
    <row r="30" spans="1:9" x14ac:dyDescent="0.35">
      <c r="A30" s="75">
        <v>22</v>
      </c>
      <c r="B30" s="76" t="s">
        <v>600</v>
      </c>
      <c r="C30" s="77" t="s">
        <v>686</v>
      </c>
      <c r="D30" s="77" t="s">
        <v>348</v>
      </c>
      <c r="E30" s="77">
        <v>2015</v>
      </c>
      <c r="F30" s="86" t="s">
        <v>683</v>
      </c>
      <c r="G30" s="61"/>
      <c r="H30" s="61"/>
      <c r="I30" s="61"/>
    </row>
    <row r="31" spans="1:9" s="84" customFormat="1" x14ac:dyDescent="0.35">
      <c r="A31" s="75">
        <v>23</v>
      </c>
      <c r="B31" s="76" t="s">
        <v>860</v>
      </c>
      <c r="C31" s="77" t="s">
        <v>736</v>
      </c>
      <c r="D31" s="77" t="s">
        <v>125</v>
      </c>
      <c r="E31" s="77">
        <v>2015</v>
      </c>
      <c r="F31" s="86" t="s">
        <v>737</v>
      </c>
    </row>
    <row r="32" spans="1:9" s="84" customFormat="1" x14ac:dyDescent="0.35">
      <c r="A32" s="75">
        <v>24</v>
      </c>
      <c r="B32" s="76" t="s">
        <v>739</v>
      </c>
      <c r="C32" s="77" t="s">
        <v>738</v>
      </c>
      <c r="D32" s="77" t="s">
        <v>740</v>
      </c>
      <c r="E32" s="77">
        <v>2015</v>
      </c>
      <c r="F32" s="86" t="s">
        <v>737</v>
      </c>
    </row>
    <row r="33" spans="1:6" s="84" customFormat="1" x14ac:dyDescent="0.35">
      <c r="A33" s="75">
        <v>25</v>
      </c>
      <c r="B33" s="76" t="s">
        <v>741</v>
      </c>
      <c r="C33" s="77" t="s">
        <v>742</v>
      </c>
      <c r="D33" s="77" t="s">
        <v>187</v>
      </c>
      <c r="E33" s="77">
        <v>2015</v>
      </c>
      <c r="F33" s="86" t="s">
        <v>737</v>
      </c>
    </row>
    <row r="34" spans="1:6" s="84" customFormat="1" x14ac:dyDescent="0.35">
      <c r="A34" s="75">
        <v>26</v>
      </c>
      <c r="B34" s="76" t="s">
        <v>421</v>
      </c>
      <c r="C34" s="77" t="s">
        <v>528</v>
      </c>
      <c r="D34" s="77" t="s">
        <v>423</v>
      </c>
      <c r="E34" s="77">
        <v>2015</v>
      </c>
      <c r="F34" s="86" t="s">
        <v>737</v>
      </c>
    </row>
    <row r="35" spans="1:6" s="84" customFormat="1" x14ac:dyDescent="0.35">
      <c r="A35" s="75">
        <v>27</v>
      </c>
      <c r="B35" s="76" t="s">
        <v>744</v>
      </c>
      <c r="C35" s="77" t="s">
        <v>743</v>
      </c>
      <c r="D35" s="77" t="s">
        <v>883</v>
      </c>
      <c r="E35" s="77">
        <v>2015</v>
      </c>
      <c r="F35" s="86" t="s">
        <v>737</v>
      </c>
    </row>
    <row r="36" spans="1:6" s="84" customFormat="1" x14ac:dyDescent="0.35">
      <c r="A36" s="75">
        <v>28</v>
      </c>
      <c r="B36" s="86" t="s">
        <v>834</v>
      </c>
      <c r="C36" s="86" t="s">
        <v>835</v>
      </c>
      <c r="D36" s="77" t="s">
        <v>790</v>
      </c>
      <c r="E36" s="77">
        <v>2015</v>
      </c>
      <c r="F36" s="86" t="s">
        <v>841</v>
      </c>
    </row>
    <row r="37" spans="1:6" s="84" customFormat="1" x14ac:dyDescent="0.35">
      <c r="A37" s="75">
        <v>30</v>
      </c>
      <c r="B37" s="86" t="s">
        <v>836</v>
      </c>
      <c r="C37" s="86" t="s">
        <v>837</v>
      </c>
      <c r="D37" s="77" t="s">
        <v>187</v>
      </c>
      <c r="E37" s="77">
        <v>2015</v>
      </c>
      <c r="F37" s="86" t="s">
        <v>841</v>
      </c>
    </row>
    <row r="38" spans="1:6" s="84" customFormat="1" x14ac:dyDescent="0.35">
      <c r="A38" s="75">
        <v>31</v>
      </c>
      <c r="B38" s="86" t="s">
        <v>838</v>
      </c>
      <c r="C38" s="77" t="s">
        <v>839</v>
      </c>
      <c r="D38" s="77" t="s">
        <v>449</v>
      </c>
      <c r="E38" s="77">
        <v>2015</v>
      </c>
      <c r="F38" s="86" t="s">
        <v>841</v>
      </c>
    </row>
    <row r="39" spans="1:6" s="84" customFormat="1" x14ac:dyDescent="0.35">
      <c r="A39" s="75">
        <v>32</v>
      </c>
      <c r="B39" s="86" t="s">
        <v>861</v>
      </c>
      <c r="C39" s="86" t="s">
        <v>862</v>
      </c>
      <c r="D39" s="77" t="s">
        <v>863</v>
      </c>
      <c r="E39" s="77">
        <v>2015</v>
      </c>
      <c r="F39" s="86" t="s">
        <v>882</v>
      </c>
    </row>
    <row r="40" spans="1:6" s="84" customFormat="1" x14ac:dyDescent="0.35">
      <c r="A40" s="75">
        <v>33</v>
      </c>
      <c r="B40" s="86" t="s">
        <v>864</v>
      </c>
      <c r="C40" s="86" t="s">
        <v>865</v>
      </c>
      <c r="D40" s="77" t="s">
        <v>113</v>
      </c>
      <c r="E40" s="77">
        <v>2015</v>
      </c>
      <c r="F40" s="86" t="s">
        <v>882</v>
      </c>
    </row>
    <row r="41" spans="1:6" s="84" customFormat="1" x14ac:dyDescent="0.35">
      <c r="A41" s="75">
        <v>34</v>
      </c>
      <c r="B41" s="86" t="s">
        <v>866</v>
      </c>
      <c r="C41" s="86" t="s">
        <v>867</v>
      </c>
      <c r="D41" s="77" t="s">
        <v>863</v>
      </c>
      <c r="E41" s="77">
        <v>2015</v>
      </c>
      <c r="F41" s="86" t="s">
        <v>882</v>
      </c>
    </row>
    <row r="42" spans="1:6" s="84" customFormat="1" x14ac:dyDescent="0.35">
      <c r="A42" s="75">
        <v>35</v>
      </c>
      <c r="B42" s="86" t="s">
        <v>868</v>
      </c>
      <c r="C42" s="86" t="s">
        <v>869</v>
      </c>
      <c r="D42" s="77" t="s">
        <v>870</v>
      </c>
      <c r="E42" s="77">
        <v>2015</v>
      </c>
      <c r="F42" s="86" t="s">
        <v>882</v>
      </c>
    </row>
    <row r="43" spans="1:6" s="84" customFormat="1" x14ac:dyDescent="0.35">
      <c r="A43" s="75">
        <v>36</v>
      </c>
      <c r="B43" s="86" t="s">
        <v>481</v>
      </c>
      <c r="C43" s="86" t="s">
        <v>871</v>
      </c>
      <c r="D43" s="77" t="s">
        <v>94</v>
      </c>
      <c r="E43" s="77">
        <v>2015</v>
      </c>
      <c r="F43" s="86" t="s">
        <v>882</v>
      </c>
    </row>
    <row r="44" spans="1:6" s="84" customFormat="1" x14ac:dyDescent="0.35">
      <c r="A44" s="75">
        <v>37</v>
      </c>
      <c r="B44" s="86" t="s">
        <v>868</v>
      </c>
      <c r="C44" s="86" t="s">
        <v>872</v>
      </c>
      <c r="D44" s="77" t="s">
        <v>870</v>
      </c>
      <c r="E44" s="77">
        <v>2015</v>
      </c>
      <c r="F44" s="86" t="s">
        <v>882</v>
      </c>
    </row>
    <row r="45" spans="1:6" s="84" customFormat="1" x14ac:dyDescent="0.35">
      <c r="A45" s="75">
        <v>38</v>
      </c>
      <c r="B45" s="86" t="s">
        <v>873</v>
      </c>
      <c r="C45" s="86" t="s">
        <v>874</v>
      </c>
      <c r="D45" s="77" t="s">
        <v>171</v>
      </c>
      <c r="E45" s="77">
        <v>2015</v>
      </c>
      <c r="F45" s="86" t="s">
        <v>882</v>
      </c>
    </row>
    <row r="46" spans="1:6" s="84" customFormat="1" x14ac:dyDescent="0.35">
      <c r="A46" s="75">
        <v>39</v>
      </c>
      <c r="B46" s="86" t="s">
        <v>531</v>
      </c>
      <c r="C46" s="86" t="s">
        <v>875</v>
      </c>
      <c r="D46" s="77" t="s">
        <v>249</v>
      </c>
      <c r="E46" s="77">
        <v>2015</v>
      </c>
      <c r="F46" s="86" t="s">
        <v>882</v>
      </c>
    </row>
    <row r="47" spans="1:6" s="84" customFormat="1" x14ac:dyDescent="0.35">
      <c r="A47" s="75">
        <v>40</v>
      </c>
      <c r="B47" s="86" t="s">
        <v>876</v>
      </c>
      <c r="C47" s="86" t="s">
        <v>877</v>
      </c>
      <c r="D47" s="77" t="s">
        <v>878</v>
      </c>
      <c r="E47" s="77">
        <v>2015</v>
      </c>
      <c r="F47" s="86" t="s">
        <v>882</v>
      </c>
    </row>
    <row r="48" spans="1:6" s="84" customFormat="1" x14ac:dyDescent="0.35">
      <c r="A48" s="75">
        <v>41</v>
      </c>
      <c r="B48" s="86" t="s">
        <v>879</v>
      </c>
      <c r="C48" s="86" t="s">
        <v>880</v>
      </c>
      <c r="D48" s="77" t="s">
        <v>881</v>
      </c>
      <c r="E48" s="77">
        <v>2015</v>
      </c>
      <c r="F48" s="86" t="s">
        <v>882</v>
      </c>
    </row>
    <row r="49" spans="1:11" s="84" customFormat="1" x14ac:dyDescent="0.35">
      <c r="A49" s="75"/>
      <c r="B49" s="133"/>
      <c r="C49" s="133"/>
      <c r="D49" s="131"/>
      <c r="E49" s="131"/>
      <c r="F49" s="52"/>
    </row>
    <row r="50" spans="1:11" s="84" customFormat="1" x14ac:dyDescent="0.35">
      <c r="A50" s="75"/>
      <c r="B50" s="133"/>
      <c r="C50" s="133"/>
      <c r="D50" s="131"/>
      <c r="E50" s="131"/>
      <c r="F50" s="52"/>
    </row>
    <row r="51" spans="1:11" x14ac:dyDescent="0.35">
      <c r="A51" s="63"/>
      <c r="B51" s="61"/>
      <c r="C51" s="61"/>
      <c r="F51" s="63"/>
    </row>
    <row r="52" spans="1:11" x14ac:dyDescent="0.35">
      <c r="A52" s="63"/>
      <c r="B52" s="65" t="s">
        <v>25</v>
      </c>
      <c r="C52" s="61"/>
      <c r="E52" s="107" t="s">
        <v>26</v>
      </c>
      <c r="F52" s="65" t="s">
        <v>27</v>
      </c>
    </row>
    <row r="53" spans="1:11" x14ac:dyDescent="0.35">
      <c r="A53" s="85">
        <v>1</v>
      </c>
      <c r="B53" s="118" t="s">
        <v>41</v>
      </c>
      <c r="C53" s="118" t="s">
        <v>5</v>
      </c>
      <c r="D53" s="96" t="s">
        <v>31</v>
      </c>
      <c r="E53" s="2" t="s">
        <v>522</v>
      </c>
      <c r="F53" s="63"/>
    </row>
    <row r="54" spans="1:11" x14ac:dyDescent="0.35">
      <c r="A54" s="85">
        <v>2</v>
      </c>
      <c r="B54" s="118" t="s">
        <v>65</v>
      </c>
      <c r="C54" s="118" t="s">
        <v>71</v>
      </c>
      <c r="D54" s="96" t="s">
        <v>31</v>
      </c>
      <c r="E54" s="2" t="s">
        <v>514</v>
      </c>
      <c r="F54" s="63"/>
    </row>
    <row r="55" spans="1:11" s="84" customFormat="1" x14ac:dyDescent="0.35">
      <c r="A55" s="85">
        <v>3</v>
      </c>
      <c r="B55" s="118" t="s">
        <v>65</v>
      </c>
      <c r="C55" s="118" t="s">
        <v>49</v>
      </c>
      <c r="D55" s="96" t="s">
        <v>63</v>
      </c>
      <c r="E55" s="2" t="s">
        <v>514</v>
      </c>
      <c r="F55" s="85"/>
    </row>
    <row r="56" spans="1:11" x14ac:dyDescent="0.35">
      <c r="A56" s="85">
        <v>4</v>
      </c>
      <c r="B56" s="118" t="s">
        <v>42</v>
      </c>
      <c r="C56" s="118" t="s">
        <v>9</v>
      </c>
      <c r="D56" s="96" t="s">
        <v>31</v>
      </c>
      <c r="E56" s="2" t="s">
        <v>586</v>
      </c>
      <c r="F56" s="63"/>
    </row>
    <row r="57" spans="1:11" x14ac:dyDescent="0.35">
      <c r="A57" s="85">
        <v>5</v>
      </c>
      <c r="B57" s="122" t="s">
        <v>42</v>
      </c>
      <c r="C57" s="122" t="s">
        <v>72</v>
      </c>
      <c r="D57" s="96" t="s">
        <v>31</v>
      </c>
      <c r="F57" s="63" t="s">
        <v>631</v>
      </c>
    </row>
    <row r="58" spans="1:11" x14ac:dyDescent="0.35">
      <c r="A58" s="85">
        <v>6</v>
      </c>
      <c r="B58" s="118" t="s">
        <v>43</v>
      </c>
      <c r="C58" s="118" t="s">
        <v>5</v>
      </c>
      <c r="D58" s="96" t="s">
        <v>31</v>
      </c>
      <c r="E58" s="2" t="s">
        <v>620</v>
      </c>
      <c r="F58" s="63"/>
    </row>
    <row r="59" spans="1:11" x14ac:dyDescent="0.35">
      <c r="A59" s="85">
        <v>7</v>
      </c>
      <c r="B59" s="118" t="s">
        <v>43</v>
      </c>
      <c r="C59" s="118" t="s">
        <v>73</v>
      </c>
      <c r="D59" s="96" t="s">
        <v>63</v>
      </c>
      <c r="E59" s="2" t="s">
        <v>620</v>
      </c>
      <c r="F59" s="63"/>
    </row>
    <row r="60" spans="1:11" s="84" customFormat="1" x14ac:dyDescent="0.35">
      <c r="A60" s="85">
        <v>8</v>
      </c>
      <c r="B60" s="118" t="s">
        <v>46</v>
      </c>
      <c r="C60" s="118" t="s">
        <v>71</v>
      </c>
      <c r="D60" s="96" t="s">
        <v>31</v>
      </c>
      <c r="E60" s="2" t="s">
        <v>735</v>
      </c>
      <c r="F60" s="85"/>
    </row>
    <row r="61" spans="1:11" s="84" customFormat="1" x14ac:dyDescent="0.35">
      <c r="A61" s="85">
        <v>9</v>
      </c>
      <c r="B61" s="118" t="s">
        <v>46</v>
      </c>
      <c r="C61" s="118" t="s">
        <v>74</v>
      </c>
      <c r="D61" s="96" t="s">
        <v>63</v>
      </c>
      <c r="E61" s="2" t="s">
        <v>735</v>
      </c>
      <c r="F61" s="85"/>
    </row>
    <row r="62" spans="1:11" s="84" customFormat="1" x14ac:dyDescent="0.35">
      <c r="A62" s="85">
        <v>10</v>
      </c>
      <c r="B62" s="118" t="s">
        <v>59</v>
      </c>
      <c r="C62" s="118" t="s">
        <v>16</v>
      </c>
      <c r="D62" s="96" t="s">
        <v>31</v>
      </c>
      <c r="E62" s="2" t="s">
        <v>840</v>
      </c>
      <c r="F62" s="85"/>
    </row>
    <row r="63" spans="1:11" s="84" customFormat="1" x14ac:dyDescent="0.35">
      <c r="A63" s="85">
        <v>11</v>
      </c>
      <c r="B63" s="118" t="s">
        <v>51</v>
      </c>
      <c r="C63" s="118" t="s">
        <v>75</v>
      </c>
      <c r="D63" s="96" t="s">
        <v>31</v>
      </c>
      <c r="E63" s="2" t="s">
        <v>884</v>
      </c>
      <c r="F63" s="85"/>
    </row>
    <row r="64" spans="1:11" x14ac:dyDescent="0.35">
      <c r="A64" s="85">
        <v>12</v>
      </c>
      <c r="B64" s="147" t="s">
        <v>55</v>
      </c>
      <c r="C64" s="147" t="s">
        <v>76</v>
      </c>
      <c r="D64" s="96"/>
      <c r="E64" s="2" t="s">
        <v>936</v>
      </c>
      <c r="F64" s="63"/>
      <c r="G64" s="61"/>
      <c r="H64" s="61"/>
      <c r="I64" s="61"/>
      <c r="J64" s="61"/>
      <c r="K64" s="61"/>
    </row>
    <row r="65" spans="1:11" x14ac:dyDescent="0.35">
      <c r="A65" s="63"/>
      <c r="B65" s="68"/>
      <c r="C65" s="68"/>
      <c r="D65" s="96"/>
      <c r="F65" s="63"/>
      <c r="G65" s="61"/>
      <c r="H65" s="61"/>
      <c r="I65" s="61"/>
      <c r="J65" s="61"/>
      <c r="K65" s="61"/>
    </row>
    <row r="66" spans="1:11" x14ac:dyDescent="0.35">
      <c r="A66" s="63"/>
      <c r="B66" s="67" t="s">
        <v>70</v>
      </c>
      <c r="C66" s="68"/>
      <c r="D66" s="96"/>
      <c r="F66" s="63"/>
      <c r="G66" s="61"/>
      <c r="H66" s="61"/>
      <c r="I66" s="61"/>
      <c r="J66" s="61"/>
      <c r="K66" s="61"/>
    </row>
    <row r="67" spans="1:11" x14ac:dyDescent="0.35">
      <c r="A67" s="63"/>
      <c r="B67" s="67" t="s">
        <v>28</v>
      </c>
      <c r="C67" s="61"/>
      <c r="F67" s="63"/>
      <c r="G67" s="61"/>
      <c r="H67" s="63"/>
      <c r="I67" s="63"/>
      <c r="J67" s="63"/>
      <c r="K67" s="63"/>
    </row>
    <row r="68" spans="1:11" x14ac:dyDescent="0.35">
      <c r="A68" s="146">
        <v>1</v>
      </c>
      <c r="B68" s="310" t="s">
        <v>931</v>
      </c>
      <c r="C68" s="311"/>
      <c r="D68" s="108" t="s">
        <v>624</v>
      </c>
      <c r="F68" s="63"/>
      <c r="G68" s="61"/>
      <c r="H68" s="63"/>
      <c r="I68" s="63"/>
      <c r="J68" s="63"/>
      <c r="K68" s="63"/>
    </row>
    <row r="69" spans="1:11" x14ac:dyDescent="0.35">
      <c r="A69" s="146">
        <v>2</v>
      </c>
      <c r="B69" s="312" t="s">
        <v>932</v>
      </c>
      <c r="C69" s="313"/>
      <c r="D69" s="108" t="s">
        <v>250</v>
      </c>
      <c r="F69" s="63"/>
      <c r="G69" s="61"/>
      <c r="H69" s="61"/>
      <c r="I69" s="63"/>
      <c r="J69" s="63"/>
      <c r="K69" s="63"/>
    </row>
    <row r="70" spans="1:11" x14ac:dyDescent="0.35">
      <c r="A70" s="103"/>
      <c r="B70" s="73"/>
      <c r="C70" s="73"/>
      <c r="D70" s="109"/>
      <c r="F70" s="63"/>
      <c r="G70" s="61"/>
      <c r="H70" s="61"/>
      <c r="I70" s="63"/>
      <c r="J70" s="63"/>
      <c r="K70" s="63"/>
    </row>
    <row r="71" spans="1:11" x14ac:dyDescent="0.35">
      <c r="A71" s="63"/>
      <c r="B71" s="61"/>
      <c r="C71" s="61"/>
      <c r="F71" s="63"/>
      <c r="G71" s="61"/>
      <c r="H71" s="61"/>
      <c r="I71" s="63"/>
      <c r="J71" s="63"/>
      <c r="K71" s="63"/>
    </row>
    <row r="72" spans="1:11" x14ac:dyDescent="0.35">
      <c r="A72" s="65"/>
      <c r="B72" s="67" t="s">
        <v>29</v>
      </c>
      <c r="C72" s="69"/>
      <c r="D72" s="110"/>
      <c r="F72" s="63"/>
      <c r="G72" s="61"/>
      <c r="H72" s="61"/>
      <c r="I72" s="63"/>
      <c r="J72" s="63"/>
      <c r="K72" s="63"/>
    </row>
    <row r="73" spans="1:11" x14ac:dyDescent="0.35">
      <c r="A73" s="146">
        <v>1</v>
      </c>
      <c r="B73" s="312" t="s">
        <v>933</v>
      </c>
      <c r="C73" s="313"/>
      <c r="D73" s="108" t="s">
        <v>249</v>
      </c>
      <c r="F73" s="63"/>
      <c r="G73" s="61"/>
      <c r="H73" s="61"/>
      <c r="I73" s="63"/>
      <c r="J73" s="63"/>
      <c r="K73" s="63"/>
    </row>
    <row r="74" spans="1:11" x14ac:dyDescent="0.35">
      <c r="A74" s="146">
        <v>2</v>
      </c>
      <c r="B74" s="312" t="s">
        <v>934</v>
      </c>
      <c r="C74" s="313"/>
      <c r="D74" s="108" t="s">
        <v>243</v>
      </c>
      <c r="F74" s="63"/>
      <c r="G74" s="61"/>
      <c r="H74" s="61"/>
      <c r="I74" s="61"/>
      <c r="J74" s="61"/>
      <c r="K74" s="61"/>
    </row>
    <row r="75" spans="1:11" x14ac:dyDescent="0.35">
      <c r="A75" s="146">
        <v>3</v>
      </c>
      <c r="B75" s="312" t="s">
        <v>935</v>
      </c>
      <c r="C75" s="313"/>
      <c r="D75" s="108" t="s">
        <v>134</v>
      </c>
      <c r="F75" s="63"/>
      <c r="G75" s="61"/>
      <c r="H75" s="61"/>
      <c r="I75" s="61"/>
      <c r="J75" s="61"/>
      <c r="K75" s="61"/>
    </row>
    <row r="76" spans="1:11" x14ac:dyDescent="0.35">
      <c r="A76" s="63"/>
      <c r="B76" s="61"/>
      <c r="C76" s="61"/>
      <c r="F76" s="63"/>
    </row>
  </sheetData>
  <sortState xmlns:xlrd2="http://schemas.microsoft.com/office/spreadsheetml/2017/richdata2" ref="B9:F27">
    <sortCondition ref="B9"/>
  </sortState>
  <mergeCells count="5">
    <mergeCell ref="B68:C68"/>
    <mergeCell ref="B69:C69"/>
    <mergeCell ref="B73:C73"/>
    <mergeCell ref="B74:C74"/>
    <mergeCell ref="B75:C75"/>
  </mergeCells>
  <phoneticPr fontId="2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487B-EF0C-4AF6-9427-5449C34DA066}">
  <sheetPr>
    <pageSetUpPr fitToPage="1"/>
  </sheetPr>
  <dimension ref="A1:AB24"/>
  <sheetViews>
    <sheetView zoomScale="70" zoomScaleNormal="70" workbookViewId="0">
      <selection activeCell="G4" sqref="G4"/>
    </sheetView>
  </sheetViews>
  <sheetFormatPr defaultRowHeight="21" x14ac:dyDescent="0.5"/>
  <cols>
    <col min="1" max="1" width="4.26953125" style="231" customWidth="1"/>
    <col min="2" max="2" width="32.7265625" style="214" customWidth="1"/>
    <col min="3" max="3" width="37.26953125" style="214" customWidth="1"/>
    <col min="4" max="4" width="13.26953125" style="214" customWidth="1"/>
    <col min="5" max="5" width="12.54296875" style="214" customWidth="1"/>
    <col min="6" max="6" width="14.1796875" style="214" customWidth="1"/>
    <col min="7" max="7" width="14.54296875" style="214" customWidth="1"/>
    <col min="8" max="8" width="8.54296875" style="214" customWidth="1"/>
    <col min="9" max="9" width="11.81640625" style="214" customWidth="1"/>
    <col min="10" max="10" width="9.26953125" style="217" customWidth="1"/>
    <col min="11" max="11" width="10.1796875" style="214" customWidth="1"/>
    <col min="12" max="12" width="13.7265625" style="217" customWidth="1"/>
    <col min="13" max="13" width="9.26953125" style="217" customWidth="1"/>
    <col min="14" max="14" width="7.54296875" style="214" customWidth="1"/>
    <col min="15" max="15" width="13.453125" style="214" customWidth="1"/>
    <col min="16" max="16" width="7.54296875" style="214" customWidth="1"/>
    <col min="17" max="17" width="11.54296875" style="214" customWidth="1"/>
    <col min="18" max="18" width="9.1796875" style="214" bestFit="1" customWidth="1"/>
    <col min="19" max="19" width="13.26953125" style="214" customWidth="1"/>
    <col min="20" max="20" width="7.26953125" style="214" customWidth="1"/>
    <col min="21" max="21" width="15.453125" style="214" bestFit="1" customWidth="1"/>
    <col min="22" max="22" width="7.26953125" style="214" customWidth="1"/>
    <col min="23" max="23" width="8.453125" style="214" customWidth="1"/>
    <col min="24" max="24" width="6.54296875" style="214" customWidth="1"/>
    <col min="25" max="25" width="8.54296875" style="214" customWidth="1"/>
    <col min="26" max="26" width="6.7265625" style="215" customWidth="1"/>
    <col min="27" max="28" width="9.1796875" style="214"/>
    <col min="29" max="252" width="9.1796875" style="230"/>
    <col min="253" max="253" width="4.26953125" style="230" customWidth="1"/>
    <col min="254" max="254" width="26.453125" style="230" customWidth="1"/>
    <col min="255" max="255" width="20.54296875" style="230" customWidth="1"/>
    <col min="256" max="256" width="5" style="230" customWidth="1"/>
    <col min="257" max="257" width="7.7265625" style="230" bestFit="1" customWidth="1"/>
    <col min="258" max="258" width="5.1796875" style="230" customWidth="1"/>
    <col min="259" max="259" width="7.1796875" style="230" customWidth="1"/>
    <col min="260" max="260" width="5.1796875" style="230" customWidth="1"/>
    <col min="261" max="261" width="6.453125" style="230" customWidth="1"/>
    <col min="262" max="263" width="5" style="230" customWidth="1"/>
    <col min="264" max="264" width="5.54296875" style="230" customWidth="1"/>
    <col min="265" max="265" width="6.7265625" style="230" customWidth="1"/>
    <col min="266" max="266" width="8.453125" style="230" customWidth="1"/>
    <col min="267" max="267" width="5.453125" style="230" customWidth="1"/>
    <col min="268" max="268" width="6.26953125" style="230" customWidth="1"/>
    <col min="269" max="269" width="5.26953125" style="230" customWidth="1"/>
    <col min="270" max="270" width="6.26953125" style="230" customWidth="1"/>
    <col min="271" max="271" width="5.81640625" style="230" customWidth="1"/>
    <col min="272" max="272" width="7.26953125" style="230" customWidth="1"/>
    <col min="273" max="273" width="5.81640625" style="230" customWidth="1"/>
    <col min="274" max="274" width="7.26953125" style="230" customWidth="1"/>
    <col min="275" max="275" width="5.7265625" style="230" customWidth="1"/>
    <col min="276" max="276" width="7.26953125" style="230" customWidth="1"/>
    <col min="277" max="277" width="6.54296875" style="230" customWidth="1"/>
    <col min="278" max="278" width="1" style="230" customWidth="1"/>
    <col min="279" max="279" width="6.54296875" style="230" customWidth="1"/>
    <col min="280" max="280" width="6.7265625" style="230" customWidth="1"/>
    <col min="281" max="508" width="9.1796875" style="230"/>
    <col min="509" max="509" width="4.26953125" style="230" customWidth="1"/>
    <col min="510" max="510" width="26.453125" style="230" customWidth="1"/>
    <col min="511" max="511" width="20.54296875" style="230" customWidth="1"/>
    <col min="512" max="512" width="5" style="230" customWidth="1"/>
    <col min="513" max="513" width="7.7265625" style="230" bestFit="1" customWidth="1"/>
    <col min="514" max="514" width="5.1796875" style="230" customWidth="1"/>
    <col min="515" max="515" width="7.1796875" style="230" customWidth="1"/>
    <col min="516" max="516" width="5.1796875" style="230" customWidth="1"/>
    <col min="517" max="517" width="6.453125" style="230" customWidth="1"/>
    <col min="518" max="519" width="5" style="230" customWidth="1"/>
    <col min="520" max="520" width="5.54296875" style="230" customWidth="1"/>
    <col min="521" max="521" width="6.7265625" style="230" customWidth="1"/>
    <col min="522" max="522" width="8.453125" style="230" customWidth="1"/>
    <col min="523" max="523" width="5.453125" style="230" customWidth="1"/>
    <col min="524" max="524" width="6.26953125" style="230" customWidth="1"/>
    <col min="525" max="525" width="5.26953125" style="230" customWidth="1"/>
    <col min="526" max="526" width="6.26953125" style="230" customWidth="1"/>
    <col min="527" max="527" width="5.81640625" style="230" customWidth="1"/>
    <col min="528" max="528" width="7.26953125" style="230" customWidth="1"/>
    <col min="529" max="529" width="5.81640625" style="230" customWidth="1"/>
    <col min="530" max="530" width="7.26953125" style="230" customWidth="1"/>
    <col min="531" max="531" width="5.7265625" style="230" customWidth="1"/>
    <col min="532" max="532" width="7.26953125" style="230" customWidth="1"/>
    <col min="533" max="533" width="6.54296875" style="230" customWidth="1"/>
    <col min="534" max="534" width="1" style="230" customWidth="1"/>
    <col min="535" max="535" width="6.54296875" style="230" customWidth="1"/>
    <col min="536" max="536" width="6.7265625" style="230" customWidth="1"/>
    <col min="537" max="764" width="9.1796875" style="230"/>
    <col min="765" max="765" width="4.26953125" style="230" customWidth="1"/>
    <col min="766" max="766" width="26.453125" style="230" customWidth="1"/>
    <col min="767" max="767" width="20.54296875" style="230" customWidth="1"/>
    <col min="768" max="768" width="5" style="230" customWidth="1"/>
    <col min="769" max="769" width="7.7265625" style="230" bestFit="1" customWidth="1"/>
    <col min="770" max="770" width="5.1796875" style="230" customWidth="1"/>
    <col min="771" max="771" width="7.1796875" style="230" customWidth="1"/>
    <col min="772" max="772" width="5.1796875" style="230" customWidth="1"/>
    <col min="773" max="773" width="6.453125" style="230" customWidth="1"/>
    <col min="774" max="775" width="5" style="230" customWidth="1"/>
    <col min="776" max="776" width="5.54296875" style="230" customWidth="1"/>
    <col min="777" max="777" width="6.7265625" style="230" customWidth="1"/>
    <col min="778" max="778" width="8.453125" style="230" customWidth="1"/>
    <col min="779" max="779" width="5.453125" style="230" customWidth="1"/>
    <col min="780" max="780" width="6.26953125" style="230" customWidth="1"/>
    <col min="781" max="781" width="5.26953125" style="230" customWidth="1"/>
    <col min="782" max="782" width="6.26953125" style="230" customWidth="1"/>
    <col min="783" max="783" width="5.81640625" style="230" customWidth="1"/>
    <col min="784" max="784" width="7.26953125" style="230" customWidth="1"/>
    <col min="785" max="785" width="5.81640625" style="230" customWidth="1"/>
    <col min="786" max="786" width="7.26953125" style="230" customWidth="1"/>
    <col min="787" max="787" width="5.7265625" style="230" customWidth="1"/>
    <col min="788" max="788" width="7.26953125" style="230" customWidth="1"/>
    <col min="789" max="789" width="6.54296875" style="230" customWidth="1"/>
    <col min="790" max="790" width="1" style="230" customWidth="1"/>
    <col min="791" max="791" width="6.54296875" style="230" customWidth="1"/>
    <col min="792" max="792" width="6.7265625" style="230" customWidth="1"/>
    <col min="793" max="1020" width="9.1796875" style="230"/>
    <col min="1021" max="1021" width="4.26953125" style="230" customWidth="1"/>
    <col min="1022" max="1022" width="26.453125" style="230" customWidth="1"/>
    <col min="1023" max="1023" width="20.54296875" style="230" customWidth="1"/>
    <col min="1024" max="1024" width="5" style="230" customWidth="1"/>
    <col min="1025" max="1025" width="7.7265625" style="230" bestFit="1" customWidth="1"/>
    <col min="1026" max="1026" width="5.1796875" style="230" customWidth="1"/>
    <col min="1027" max="1027" width="7.1796875" style="230" customWidth="1"/>
    <col min="1028" max="1028" width="5.1796875" style="230" customWidth="1"/>
    <col min="1029" max="1029" width="6.453125" style="230" customWidth="1"/>
    <col min="1030" max="1031" width="5" style="230" customWidth="1"/>
    <col min="1032" max="1032" width="5.54296875" style="230" customWidth="1"/>
    <col min="1033" max="1033" width="6.7265625" style="230" customWidth="1"/>
    <col min="1034" max="1034" width="8.453125" style="230" customWidth="1"/>
    <col min="1035" max="1035" width="5.453125" style="230" customWidth="1"/>
    <col min="1036" max="1036" width="6.26953125" style="230" customWidth="1"/>
    <col min="1037" max="1037" width="5.26953125" style="230" customWidth="1"/>
    <col min="1038" max="1038" width="6.26953125" style="230" customWidth="1"/>
    <col min="1039" max="1039" width="5.81640625" style="230" customWidth="1"/>
    <col min="1040" max="1040" width="7.26953125" style="230" customWidth="1"/>
    <col min="1041" max="1041" width="5.81640625" style="230" customWidth="1"/>
    <col min="1042" max="1042" width="7.26953125" style="230" customWidth="1"/>
    <col min="1043" max="1043" width="5.7265625" style="230" customWidth="1"/>
    <col min="1044" max="1044" width="7.26953125" style="230" customWidth="1"/>
    <col min="1045" max="1045" width="6.54296875" style="230" customWidth="1"/>
    <col min="1046" max="1046" width="1" style="230" customWidth="1"/>
    <col min="1047" max="1047" width="6.54296875" style="230" customWidth="1"/>
    <col min="1048" max="1048" width="6.7265625" style="230" customWidth="1"/>
    <col min="1049" max="1276" width="9.1796875" style="230"/>
    <col min="1277" max="1277" width="4.26953125" style="230" customWidth="1"/>
    <col min="1278" max="1278" width="26.453125" style="230" customWidth="1"/>
    <col min="1279" max="1279" width="20.54296875" style="230" customWidth="1"/>
    <col min="1280" max="1280" width="5" style="230" customWidth="1"/>
    <col min="1281" max="1281" width="7.7265625" style="230" bestFit="1" customWidth="1"/>
    <col min="1282" max="1282" width="5.1796875" style="230" customWidth="1"/>
    <col min="1283" max="1283" width="7.1796875" style="230" customWidth="1"/>
    <col min="1284" max="1284" width="5.1796875" style="230" customWidth="1"/>
    <col min="1285" max="1285" width="6.453125" style="230" customWidth="1"/>
    <col min="1286" max="1287" width="5" style="230" customWidth="1"/>
    <col min="1288" max="1288" width="5.54296875" style="230" customWidth="1"/>
    <col min="1289" max="1289" width="6.7265625" style="230" customWidth="1"/>
    <col min="1290" max="1290" width="8.453125" style="230" customWidth="1"/>
    <col min="1291" max="1291" width="5.453125" style="230" customWidth="1"/>
    <col min="1292" max="1292" width="6.26953125" style="230" customWidth="1"/>
    <col min="1293" max="1293" width="5.26953125" style="230" customWidth="1"/>
    <col min="1294" max="1294" width="6.26953125" style="230" customWidth="1"/>
    <col min="1295" max="1295" width="5.81640625" style="230" customWidth="1"/>
    <col min="1296" max="1296" width="7.26953125" style="230" customWidth="1"/>
    <col min="1297" max="1297" width="5.81640625" style="230" customWidth="1"/>
    <col min="1298" max="1298" width="7.26953125" style="230" customWidth="1"/>
    <col min="1299" max="1299" width="5.7265625" style="230" customWidth="1"/>
    <col min="1300" max="1300" width="7.26953125" style="230" customWidth="1"/>
    <col min="1301" max="1301" width="6.54296875" style="230" customWidth="1"/>
    <col min="1302" max="1302" width="1" style="230" customWidth="1"/>
    <col min="1303" max="1303" width="6.54296875" style="230" customWidth="1"/>
    <col min="1304" max="1304" width="6.7265625" style="230" customWidth="1"/>
    <col min="1305" max="1532" width="9.1796875" style="230"/>
    <col min="1533" max="1533" width="4.26953125" style="230" customWidth="1"/>
    <col min="1534" max="1534" width="26.453125" style="230" customWidth="1"/>
    <col min="1535" max="1535" width="20.54296875" style="230" customWidth="1"/>
    <col min="1536" max="1536" width="5" style="230" customWidth="1"/>
    <col min="1537" max="1537" width="7.7265625" style="230" bestFit="1" customWidth="1"/>
    <col min="1538" max="1538" width="5.1796875" style="230" customWidth="1"/>
    <col min="1539" max="1539" width="7.1796875" style="230" customWidth="1"/>
    <col min="1540" max="1540" width="5.1796875" style="230" customWidth="1"/>
    <col min="1541" max="1541" width="6.453125" style="230" customWidth="1"/>
    <col min="1542" max="1543" width="5" style="230" customWidth="1"/>
    <col min="1544" max="1544" width="5.54296875" style="230" customWidth="1"/>
    <col min="1545" max="1545" width="6.7265625" style="230" customWidth="1"/>
    <col min="1546" max="1546" width="8.453125" style="230" customWidth="1"/>
    <col min="1547" max="1547" width="5.453125" style="230" customWidth="1"/>
    <col min="1548" max="1548" width="6.26953125" style="230" customWidth="1"/>
    <col min="1549" max="1549" width="5.26953125" style="230" customWidth="1"/>
    <col min="1550" max="1550" width="6.26953125" style="230" customWidth="1"/>
    <col min="1551" max="1551" width="5.81640625" style="230" customWidth="1"/>
    <col min="1552" max="1552" width="7.26953125" style="230" customWidth="1"/>
    <col min="1553" max="1553" width="5.81640625" style="230" customWidth="1"/>
    <col min="1554" max="1554" width="7.26953125" style="230" customWidth="1"/>
    <col min="1555" max="1555" width="5.7265625" style="230" customWidth="1"/>
    <col min="1556" max="1556" width="7.26953125" style="230" customWidth="1"/>
    <col min="1557" max="1557" width="6.54296875" style="230" customWidth="1"/>
    <col min="1558" max="1558" width="1" style="230" customWidth="1"/>
    <col min="1559" max="1559" width="6.54296875" style="230" customWidth="1"/>
    <col min="1560" max="1560" width="6.7265625" style="230" customWidth="1"/>
    <col min="1561" max="1788" width="9.1796875" style="230"/>
    <col min="1789" max="1789" width="4.26953125" style="230" customWidth="1"/>
    <col min="1790" max="1790" width="26.453125" style="230" customWidth="1"/>
    <col min="1791" max="1791" width="20.54296875" style="230" customWidth="1"/>
    <col min="1792" max="1792" width="5" style="230" customWidth="1"/>
    <col min="1793" max="1793" width="7.7265625" style="230" bestFit="1" customWidth="1"/>
    <col min="1794" max="1794" width="5.1796875" style="230" customWidth="1"/>
    <col min="1795" max="1795" width="7.1796875" style="230" customWidth="1"/>
    <col min="1796" max="1796" width="5.1796875" style="230" customWidth="1"/>
    <col min="1797" max="1797" width="6.453125" style="230" customWidth="1"/>
    <col min="1798" max="1799" width="5" style="230" customWidth="1"/>
    <col min="1800" max="1800" width="5.54296875" style="230" customWidth="1"/>
    <col min="1801" max="1801" width="6.7265625" style="230" customWidth="1"/>
    <col min="1802" max="1802" width="8.453125" style="230" customWidth="1"/>
    <col min="1803" max="1803" width="5.453125" style="230" customWidth="1"/>
    <col min="1804" max="1804" width="6.26953125" style="230" customWidth="1"/>
    <col min="1805" max="1805" width="5.26953125" style="230" customWidth="1"/>
    <col min="1806" max="1806" width="6.26953125" style="230" customWidth="1"/>
    <col min="1807" max="1807" width="5.81640625" style="230" customWidth="1"/>
    <col min="1808" max="1808" width="7.26953125" style="230" customWidth="1"/>
    <col min="1809" max="1809" width="5.81640625" style="230" customWidth="1"/>
    <col min="1810" max="1810" width="7.26953125" style="230" customWidth="1"/>
    <col min="1811" max="1811" width="5.7265625" style="230" customWidth="1"/>
    <col min="1812" max="1812" width="7.26953125" style="230" customWidth="1"/>
    <col min="1813" max="1813" width="6.54296875" style="230" customWidth="1"/>
    <col min="1814" max="1814" width="1" style="230" customWidth="1"/>
    <col min="1815" max="1815" width="6.54296875" style="230" customWidth="1"/>
    <col min="1816" max="1816" width="6.7265625" style="230" customWidth="1"/>
    <col min="1817" max="2044" width="9.1796875" style="230"/>
    <col min="2045" max="2045" width="4.26953125" style="230" customWidth="1"/>
    <col min="2046" max="2046" width="26.453125" style="230" customWidth="1"/>
    <col min="2047" max="2047" width="20.54296875" style="230" customWidth="1"/>
    <col min="2048" max="2048" width="5" style="230" customWidth="1"/>
    <col min="2049" max="2049" width="7.7265625" style="230" bestFit="1" customWidth="1"/>
    <col min="2050" max="2050" width="5.1796875" style="230" customWidth="1"/>
    <col min="2051" max="2051" width="7.1796875" style="230" customWidth="1"/>
    <col min="2052" max="2052" width="5.1796875" style="230" customWidth="1"/>
    <col min="2053" max="2053" width="6.453125" style="230" customWidth="1"/>
    <col min="2054" max="2055" width="5" style="230" customWidth="1"/>
    <col min="2056" max="2056" width="5.54296875" style="230" customWidth="1"/>
    <col min="2057" max="2057" width="6.7265625" style="230" customWidth="1"/>
    <col min="2058" max="2058" width="8.453125" style="230" customWidth="1"/>
    <col min="2059" max="2059" width="5.453125" style="230" customWidth="1"/>
    <col min="2060" max="2060" width="6.26953125" style="230" customWidth="1"/>
    <col min="2061" max="2061" width="5.26953125" style="230" customWidth="1"/>
    <col min="2062" max="2062" width="6.26953125" style="230" customWidth="1"/>
    <col min="2063" max="2063" width="5.81640625" style="230" customWidth="1"/>
    <col min="2064" max="2064" width="7.26953125" style="230" customWidth="1"/>
    <col min="2065" max="2065" width="5.81640625" style="230" customWidth="1"/>
    <col min="2066" max="2066" width="7.26953125" style="230" customWidth="1"/>
    <col min="2067" max="2067" width="5.7265625" style="230" customWidth="1"/>
    <col min="2068" max="2068" width="7.26953125" style="230" customWidth="1"/>
    <col min="2069" max="2069" width="6.54296875" style="230" customWidth="1"/>
    <col min="2070" max="2070" width="1" style="230" customWidth="1"/>
    <col min="2071" max="2071" width="6.54296875" style="230" customWidth="1"/>
    <col min="2072" max="2072" width="6.7265625" style="230" customWidth="1"/>
    <col min="2073" max="2300" width="9.1796875" style="230"/>
    <col min="2301" max="2301" width="4.26953125" style="230" customWidth="1"/>
    <col min="2302" max="2302" width="26.453125" style="230" customWidth="1"/>
    <col min="2303" max="2303" width="20.54296875" style="230" customWidth="1"/>
    <col min="2304" max="2304" width="5" style="230" customWidth="1"/>
    <col min="2305" max="2305" width="7.7265625" style="230" bestFit="1" customWidth="1"/>
    <col min="2306" max="2306" width="5.1796875" style="230" customWidth="1"/>
    <col min="2307" max="2307" width="7.1796875" style="230" customWidth="1"/>
    <col min="2308" max="2308" width="5.1796875" style="230" customWidth="1"/>
    <col min="2309" max="2309" width="6.453125" style="230" customWidth="1"/>
    <col min="2310" max="2311" width="5" style="230" customWidth="1"/>
    <col min="2312" max="2312" width="5.54296875" style="230" customWidth="1"/>
    <col min="2313" max="2313" width="6.7265625" style="230" customWidth="1"/>
    <col min="2314" max="2314" width="8.453125" style="230" customWidth="1"/>
    <col min="2315" max="2315" width="5.453125" style="230" customWidth="1"/>
    <col min="2316" max="2316" width="6.26953125" style="230" customWidth="1"/>
    <col min="2317" max="2317" width="5.26953125" style="230" customWidth="1"/>
    <col min="2318" max="2318" width="6.26953125" style="230" customWidth="1"/>
    <col min="2319" max="2319" width="5.81640625" style="230" customWidth="1"/>
    <col min="2320" max="2320" width="7.26953125" style="230" customWidth="1"/>
    <col min="2321" max="2321" width="5.81640625" style="230" customWidth="1"/>
    <col min="2322" max="2322" width="7.26953125" style="230" customWidth="1"/>
    <col min="2323" max="2323" width="5.7265625" style="230" customWidth="1"/>
    <col min="2324" max="2324" width="7.26953125" style="230" customWidth="1"/>
    <col min="2325" max="2325" width="6.54296875" style="230" customWidth="1"/>
    <col min="2326" max="2326" width="1" style="230" customWidth="1"/>
    <col min="2327" max="2327" width="6.54296875" style="230" customWidth="1"/>
    <col min="2328" max="2328" width="6.7265625" style="230" customWidth="1"/>
    <col min="2329" max="2556" width="9.1796875" style="230"/>
    <col min="2557" max="2557" width="4.26953125" style="230" customWidth="1"/>
    <col min="2558" max="2558" width="26.453125" style="230" customWidth="1"/>
    <col min="2559" max="2559" width="20.54296875" style="230" customWidth="1"/>
    <col min="2560" max="2560" width="5" style="230" customWidth="1"/>
    <col min="2561" max="2561" width="7.7265625" style="230" bestFit="1" customWidth="1"/>
    <col min="2562" max="2562" width="5.1796875" style="230" customWidth="1"/>
    <col min="2563" max="2563" width="7.1796875" style="230" customWidth="1"/>
    <col min="2564" max="2564" width="5.1796875" style="230" customWidth="1"/>
    <col min="2565" max="2565" width="6.453125" style="230" customWidth="1"/>
    <col min="2566" max="2567" width="5" style="230" customWidth="1"/>
    <col min="2568" max="2568" width="5.54296875" style="230" customWidth="1"/>
    <col min="2569" max="2569" width="6.7265625" style="230" customWidth="1"/>
    <col min="2570" max="2570" width="8.453125" style="230" customWidth="1"/>
    <col min="2571" max="2571" width="5.453125" style="230" customWidth="1"/>
    <col min="2572" max="2572" width="6.26953125" style="230" customWidth="1"/>
    <col min="2573" max="2573" width="5.26953125" style="230" customWidth="1"/>
    <col min="2574" max="2574" width="6.26953125" style="230" customWidth="1"/>
    <col min="2575" max="2575" width="5.81640625" style="230" customWidth="1"/>
    <col min="2576" max="2576" width="7.26953125" style="230" customWidth="1"/>
    <col min="2577" max="2577" width="5.81640625" style="230" customWidth="1"/>
    <col min="2578" max="2578" width="7.26953125" style="230" customWidth="1"/>
    <col min="2579" max="2579" width="5.7265625" style="230" customWidth="1"/>
    <col min="2580" max="2580" width="7.26953125" style="230" customWidth="1"/>
    <col min="2581" max="2581" width="6.54296875" style="230" customWidth="1"/>
    <col min="2582" max="2582" width="1" style="230" customWidth="1"/>
    <col min="2583" max="2583" width="6.54296875" style="230" customWidth="1"/>
    <col min="2584" max="2584" width="6.7265625" style="230" customWidth="1"/>
    <col min="2585" max="2812" width="9.1796875" style="230"/>
    <col min="2813" max="2813" width="4.26953125" style="230" customWidth="1"/>
    <col min="2814" max="2814" width="26.453125" style="230" customWidth="1"/>
    <col min="2815" max="2815" width="20.54296875" style="230" customWidth="1"/>
    <col min="2816" max="2816" width="5" style="230" customWidth="1"/>
    <col min="2817" max="2817" width="7.7265625" style="230" bestFit="1" customWidth="1"/>
    <col min="2818" max="2818" width="5.1796875" style="230" customWidth="1"/>
    <col min="2819" max="2819" width="7.1796875" style="230" customWidth="1"/>
    <col min="2820" max="2820" width="5.1796875" style="230" customWidth="1"/>
    <col min="2821" max="2821" width="6.453125" style="230" customWidth="1"/>
    <col min="2822" max="2823" width="5" style="230" customWidth="1"/>
    <col min="2824" max="2824" width="5.54296875" style="230" customWidth="1"/>
    <col min="2825" max="2825" width="6.7265625" style="230" customWidth="1"/>
    <col min="2826" max="2826" width="8.453125" style="230" customWidth="1"/>
    <col min="2827" max="2827" width="5.453125" style="230" customWidth="1"/>
    <col min="2828" max="2828" width="6.26953125" style="230" customWidth="1"/>
    <col min="2829" max="2829" width="5.26953125" style="230" customWidth="1"/>
    <col min="2830" max="2830" width="6.26953125" style="230" customWidth="1"/>
    <col min="2831" max="2831" width="5.81640625" style="230" customWidth="1"/>
    <col min="2832" max="2832" width="7.26953125" style="230" customWidth="1"/>
    <col min="2833" max="2833" width="5.81640625" style="230" customWidth="1"/>
    <col min="2834" max="2834" width="7.26953125" style="230" customWidth="1"/>
    <col min="2835" max="2835" width="5.7265625" style="230" customWidth="1"/>
    <col min="2836" max="2836" width="7.26953125" style="230" customWidth="1"/>
    <col min="2837" max="2837" width="6.54296875" style="230" customWidth="1"/>
    <col min="2838" max="2838" width="1" style="230" customWidth="1"/>
    <col min="2839" max="2839" width="6.54296875" style="230" customWidth="1"/>
    <col min="2840" max="2840" width="6.7265625" style="230" customWidth="1"/>
    <col min="2841" max="3068" width="9.1796875" style="230"/>
    <col min="3069" max="3069" width="4.26953125" style="230" customWidth="1"/>
    <col min="3070" max="3070" width="26.453125" style="230" customWidth="1"/>
    <col min="3071" max="3071" width="20.54296875" style="230" customWidth="1"/>
    <col min="3072" max="3072" width="5" style="230" customWidth="1"/>
    <col min="3073" max="3073" width="7.7265625" style="230" bestFit="1" customWidth="1"/>
    <col min="3074" max="3074" width="5.1796875" style="230" customWidth="1"/>
    <col min="3075" max="3075" width="7.1796875" style="230" customWidth="1"/>
    <col min="3076" max="3076" width="5.1796875" style="230" customWidth="1"/>
    <col min="3077" max="3077" width="6.453125" style="230" customWidth="1"/>
    <col min="3078" max="3079" width="5" style="230" customWidth="1"/>
    <col min="3080" max="3080" width="5.54296875" style="230" customWidth="1"/>
    <col min="3081" max="3081" width="6.7265625" style="230" customWidth="1"/>
    <col min="3082" max="3082" width="8.453125" style="230" customWidth="1"/>
    <col min="3083" max="3083" width="5.453125" style="230" customWidth="1"/>
    <col min="3084" max="3084" width="6.26953125" style="230" customWidth="1"/>
    <col min="3085" max="3085" width="5.26953125" style="230" customWidth="1"/>
    <col min="3086" max="3086" width="6.26953125" style="230" customWidth="1"/>
    <col min="3087" max="3087" width="5.81640625" style="230" customWidth="1"/>
    <col min="3088" max="3088" width="7.26953125" style="230" customWidth="1"/>
    <col min="3089" max="3089" width="5.81640625" style="230" customWidth="1"/>
    <col min="3090" max="3090" width="7.26953125" style="230" customWidth="1"/>
    <col min="3091" max="3091" width="5.7265625" style="230" customWidth="1"/>
    <col min="3092" max="3092" width="7.26953125" style="230" customWidth="1"/>
    <col min="3093" max="3093" width="6.54296875" style="230" customWidth="1"/>
    <col min="3094" max="3094" width="1" style="230" customWidth="1"/>
    <col min="3095" max="3095" width="6.54296875" style="230" customWidth="1"/>
    <col min="3096" max="3096" width="6.7265625" style="230" customWidth="1"/>
    <col min="3097" max="3324" width="9.1796875" style="230"/>
    <col min="3325" max="3325" width="4.26953125" style="230" customWidth="1"/>
    <col min="3326" max="3326" width="26.453125" style="230" customWidth="1"/>
    <col min="3327" max="3327" width="20.54296875" style="230" customWidth="1"/>
    <col min="3328" max="3328" width="5" style="230" customWidth="1"/>
    <col min="3329" max="3329" width="7.7265625" style="230" bestFit="1" customWidth="1"/>
    <col min="3330" max="3330" width="5.1796875" style="230" customWidth="1"/>
    <col min="3331" max="3331" width="7.1796875" style="230" customWidth="1"/>
    <col min="3332" max="3332" width="5.1796875" style="230" customWidth="1"/>
    <col min="3333" max="3333" width="6.453125" style="230" customWidth="1"/>
    <col min="3334" max="3335" width="5" style="230" customWidth="1"/>
    <col min="3336" max="3336" width="5.54296875" style="230" customWidth="1"/>
    <col min="3337" max="3337" width="6.7265625" style="230" customWidth="1"/>
    <col min="3338" max="3338" width="8.453125" style="230" customWidth="1"/>
    <col min="3339" max="3339" width="5.453125" style="230" customWidth="1"/>
    <col min="3340" max="3340" width="6.26953125" style="230" customWidth="1"/>
    <col min="3341" max="3341" width="5.26953125" style="230" customWidth="1"/>
    <col min="3342" max="3342" width="6.26953125" style="230" customWidth="1"/>
    <col min="3343" max="3343" width="5.81640625" style="230" customWidth="1"/>
    <col min="3344" max="3344" width="7.26953125" style="230" customWidth="1"/>
    <col min="3345" max="3345" width="5.81640625" style="230" customWidth="1"/>
    <col min="3346" max="3346" width="7.26953125" style="230" customWidth="1"/>
    <col min="3347" max="3347" width="5.7265625" style="230" customWidth="1"/>
    <col min="3348" max="3348" width="7.26953125" style="230" customWidth="1"/>
    <col min="3349" max="3349" width="6.54296875" style="230" customWidth="1"/>
    <col min="3350" max="3350" width="1" style="230" customWidth="1"/>
    <col min="3351" max="3351" width="6.54296875" style="230" customWidth="1"/>
    <col min="3352" max="3352" width="6.7265625" style="230" customWidth="1"/>
    <col min="3353" max="3580" width="9.1796875" style="230"/>
    <col min="3581" max="3581" width="4.26953125" style="230" customWidth="1"/>
    <col min="3582" max="3582" width="26.453125" style="230" customWidth="1"/>
    <col min="3583" max="3583" width="20.54296875" style="230" customWidth="1"/>
    <col min="3584" max="3584" width="5" style="230" customWidth="1"/>
    <col min="3585" max="3585" width="7.7265625" style="230" bestFit="1" customWidth="1"/>
    <col min="3586" max="3586" width="5.1796875" style="230" customWidth="1"/>
    <col min="3587" max="3587" width="7.1796875" style="230" customWidth="1"/>
    <col min="3588" max="3588" width="5.1796875" style="230" customWidth="1"/>
    <col min="3589" max="3589" width="6.453125" style="230" customWidth="1"/>
    <col min="3590" max="3591" width="5" style="230" customWidth="1"/>
    <col min="3592" max="3592" width="5.54296875" style="230" customWidth="1"/>
    <col min="3593" max="3593" width="6.7265625" style="230" customWidth="1"/>
    <col min="3594" max="3594" width="8.453125" style="230" customWidth="1"/>
    <col min="3595" max="3595" width="5.453125" style="230" customWidth="1"/>
    <col min="3596" max="3596" width="6.26953125" style="230" customWidth="1"/>
    <col min="3597" max="3597" width="5.26953125" style="230" customWidth="1"/>
    <col min="3598" max="3598" width="6.26953125" style="230" customWidth="1"/>
    <col min="3599" max="3599" width="5.81640625" style="230" customWidth="1"/>
    <col min="3600" max="3600" width="7.26953125" style="230" customWidth="1"/>
    <col min="3601" max="3601" width="5.81640625" style="230" customWidth="1"/>
    <col min="3602" max="3602" width="7.26953125" style="230" customWidth="1"/>
    <col min="3603" max="3603" width="5.7265625" style="230" customWidth="1"/>
    <col min="3604" max="3604" width="7.26953125" style="230" customWidth="1"/>
    <col min="3605" max="3605" width="6.54296875" style="230" customWidth="1"/>
    <col min="3606" max="3606" width="1" style="230" customWidth="1"/>
    <col min="3607" max="3607" width="6.54296875" style="230" customWidth="1"/>
    <col min="3608" max="3608" width="6.7265625" style="230" customWidth="1"/>
    <col min="3609" max="3836" width="9.1796875" style="230"/>
    <col min="3837" max="3837" width="4.26953125" style="230" customWidth="1"/>
    <col min="3838" max="3838" width="26.453125" style="230" customWidth="1"/>
    <col min="3839" max="3839" width="20.54296875" style="230" customWidth="1"/>
    <col min="3840" max="3840" width="5" style="230" customWidth="1"/>
    <col min="3841" max="3841" width="7.7265625" style="230" bestFit="1" customWidth="1"/>
    <col min="3842" max="3842" width="5.1796875" style="230" customWidth="1"/>
    <col min="3843" max="3843" width="7.1796875" style="230" customWidth="1"/>
    <col min="3844" max="3844" width="5.1796875" style="230" customWidth="1"/>
    <col min="3845" max="3845" width="6.453125" style="230" customWidth="1"/>
    <col min="3846" max="3847" width="5" style="230" customWidth="1"/>
    <col min="3848" max="3848" width="5.54296875" style="230" customWidth="1"/>
    <col min="3849" max="3849" width="6.7265625" style="230" customWidth="1"/>
    <col min="3850" max="3850" width="8.453125" style="230" customWidth="1"/>
    <col min="3851" max="3851" width="5.453125" style="230" customWidth="1"/>
    <col min="3852" max="3852" width="6.26953125" style="230" customWidth="1"/>
    <col min="3853" max="3853" width="5.26953125" style="230" customWidth="1"/>
    <col min="3854" max="3854" width="6.26953125" style="230" customWidth="1"/>
    <col min="3855" max="3855" width="5.81640625" style="230" customWidth="1"/>
    <col min="3856" max="3856" width="7.26953125" style="230" customWidth="1"/>
    <col min="3857" max="3857" width="5.81640625" style="230" customWidth="1"/>
    <col min="3858" max="3858" width="7.26953125" style="230" customWidth="1"/>
    <col min="3859" max="3859" width="5.7265625" style="230" customWidth="1"/>
    <col min="3860" max="3860" width="7.26953125" style="230" customWidth="1"/>
    <col min="3861" max="3861" width="6.54296875" style="230" customWidth="1"/>
    <col min="3862" max="3862" width="1" style="230" customWidth="1"/>
    <col min="3863" max="3863" width="6.54296875" style="230" customWidth="1"/>
    <col min="3864" max="3864" width="6.7265625" style="230" customWidth="1"/>
    <col min="3865" max="4092" width="9.1796875" style="230"/>
    <col min="4093" max="4093" width="4.26953125" style="230" customWidth="1"/>
    <col min="4094" max="4094" width="26.453125" style="230" customWidth="1"/>
    <col min="4095" max="4095" width="20.54296875" style="230" customWidth="1"/>
    <col min="4096" max="4096" width="5" style="230" customWidth="1"/>
    <col min="4097" max="4097" width="7.7265625" style="230" bestFit="1" customWidth="1"/>
    <col min="4098" max="4098" width="5.1796875" style="230" customWidth="1"/>
    <col min="4099" max="4099" width="7.1796875" style="230" customWidth="1"/>
    <col min="4100" max="4100" width="5.1796875" style="230" customWidth="1"/>
    <col min="4101" max="4101" width="6.453125" style="230" customWidth="1"/>
    <col min="4102" max="4103" width="5" style="230" customWidth="1"/>
    <col min="4104" max="4104" width="5.54296875" style="230" customWidth="1"/>
    <col min="4105" max="4105" width="6.7265625" style="230" customWidth="1"/>
    <col min="4106" max="4106" width="8.453125" style="230" customWidth="1"/>
    <col min="4107" max="4107" width="5.453125" style="230" customWidth="1"/>
    <col min="4108" max="4108" width="6.26953125" style="230" customWidth="1"/>
    <col min="4109" max="4109" width="5.26953125" style="230" customWidth="1"/>
    <col min="4110" max="4110" width="6.26953125" style="230" customWidth="1"/>
    <col min="4111" max="4111" width="5.81640625" style="230" customWidth="1"/>
    <col min="4112" max="4112" width="7.26953125" style="230" customWidth="1"/>
    <col min="4113" max="4113" width="5.81640625" style="230" customWidth="1"/>
    <col min="4114" max="4114" width="7.26953125" style="230" customWidth="1"/>
    <col min="4115" max="4115" width="5.7265625" style="230" customWidth="1"/>
    <col min="4116" max="4116" width="7.26953125" style="230" customWidth="1"/>
    <col min="4117" max="4117" width="6.54296875" style="230" customWidth="1"/>
    <col min="4118" max="4118" width="1" style="230" customWidth="1"/>
    <col min="4119" max="4119" width="6.54296875" style="230" customWidth="1"/>
    <col min="4120" max="4120" width="6.7265625" style="230" customWidth="1"/>
    <col min="4121" max="4348" width="9.1796875" style="230"/>
    <col min="4349" max="4349" width="4.26953125" style="230" customWidth="1"/>
    <col min="4350" max="4350" width="26.453125" style="230" customWidth="1"/>
    <col min="4351" max="4351" width="20.54296875" style="230" customWidth="1"/>
    <col min="4352" max="4352" width="5" style="230" customWidth="1"/>
    <col min="4353" max="4353" width="7.7265625" style="230" bestFit="1" customWidth="1"/>
    <col min="4354" max="4354" width="5.1796875" style="230" customWidth="1"/>
    <col min="4355" max="4355" width="7.1796875" style="230" customWidth="1"/>
    <col min="4356" max="4356" width="5.1796875" style="230" customWidth="1"/>
    <col min="4357" max="4357" width="6.453125" style="230" customWidth="1"/>
    <col min="4358" max="4359" width="5" style="230" customWidth="1"/>
    <col min="4360" max="4360" width="5.54296875" style="230" customWidth="1"/>
    <col min="4361" max="4361" width="6.7265625" style="230" customWidth="1"/>
    <col min="4362" max="4362" width="8.453125" style="230" customWidth="1"/>
    <col min="4363" max="4363" width="5.453125" style="230" customWidth="1"/>
    <col min="4364" max="4364" width="6.26953125" style="230" customWidth="1"/>
    <col min="4365" max="4365" width="5.26953125" style="230" customWidth="1"/>
    <col min="4366" max="4366" width="6.26953125" style="230" customWidth="1"/>
    <col min="4367" max="4367" width="5.81640625" style="230" customWidth="1"/>
    <col min="4368" max="4368" width="7.26953125" style="230" customWidth="1"/>
    <col min="4369" max="4369" width="5.81640625" style="230" customWidth="1"/>
    <col min="4370" max="4370" width="7.26953125" style="230" customWidth="1"/>
    <col min="4371" max="4371" width="5.7265625" style="230" customWidth="1"/>
    <col min="4372" max="4372" width="7.26953125" style="230" customWidth="1"/>
    <col min="4373" max="4373" width="6.54296875" style="230" customWidth="1"/>
    <col min="4374" max="4374" width="1" style="230" customWidth="1"/>
    <col min="4375" max="4375" width="6.54296875" style="230" customWidth="1"/>
    <col min="4376" max="4376" width="6.7265625" style="230" customWidth="1"/>
    <col min="4377" max="4604" width="9.1796875" style="230"/>
    <col min="4605" max="4605" width="4.26953125" style="230" customWidth="1"/>
    <col min="4606" max="4606" width="26.453125" style="230" customWidth="1"/>
    <col min="4607" max="4607" width="20.54296875" style="230" customWidth="1"/>
    <col min="4608" max="4608" width="5" style="230" customWidth="1"/>
    <col min="4609" max="4609" width="7.7265625" style="230" bestFit="1" customWidth="1"/>
    <col min="4610" max="4610" width="5.1796875" style="230" customWidth="1"/>
    <col min="4611" max="4611" width="7.1796875" style="230" customWidth="1"/>
    <col min="4612" max="4612" width="5.1796875" style="230" customWidth="1"/>
    <col min="4613" max="4613" width="6.453125" style="230" customWidth="1"/>
    <col min="4614" max="4615" width="5" style="230" customWidth="1"/>
    <col min="4616" max="4616" width="5.54296875" style="230" customWidth="1"/>
    <col min="4617" max="4617" width="6.7265625" style="230" customWidth="1"/>
    <col min="4618" max="4618" width="8.453125" style="230" customWidth="1"/>
    <col min="4619" max="4619" width="5.453125" style="230" customWidth="1"/>
    <col min="4620" max="4620" width="6.26953125" style="230" customWidth="1"/>
    <col min="4621" max="4621" width="5.26953125" style="230" customWidth="1"/>
    <col min="4622" max="4622" width="6.26953125" style="230" customWidth="1"/>
    <col min="4623" max="4623" width="5.81640625" style="230" customWidth="1"/>
    <col min="4624" max="4624" width="7.26953125" style="230" customWidth="1"/>
    <col min="4625" max="4625" width="5.81640625" style="230" customWidth="1"/>
    <col min="4626" max="4626" width="7.26953125" style="230" customWidth="1"/>
    <col min="4627" max="4627" width="5.7265625" style="230" customWidth="1"/>
    <col min="4628" max="4628" width="7.26953125" style="230" customWidth="1"/>
    <col min="4629" max="4629" width="6.54296875" style="230" customWidth="1"/>
    <col min="4630" max="4630" width="1" style="230" customWidth="1"/>
    <col min="4631" max="4631" width="6.54296875" style="230" customWidth="1"/>
    <col min="4632" max="4632" width="6.7265625" style="230" customWidth="1"/>
    <col min="4633" max="4860" width="9.1796875" style="230"/>
    <col min="4861" max="4861" width="4.26953125" style="230" customWidth="1"/>
    <col min="4862" max="4862" width="26.453125" style="230" customWidth="1"/>
    <col min="4863" max="4863" width="20.54296875" style="230" customWidth="1"/>
    <col min="4864" max="4864" width="5" style="230" customWidth="1"/>
    <col min="4865" max="4865" width="7.7265625" style="230" bestFit="1" customWidth="1"/>
    <col min="4866" max="4866" width="5.1796875" style="230" customWidth="1"/>
    <col min="4867" max="4867" width="7.1796875" style="230" customWidth="1"/>
    <col min="4868" max="4868" width="5.1796875" style="230" customWidth="1"/>
    <col min="4869" max="4869" width="6.453125" style="230" customWidth="1"/>
    <col min="4870" max="4871" width="5" style="230" customWidth="1"/>
    <col min="4872" max="4872" width="5.54296875" style="230" customWidth="1"/>
    <col min="4873" max="4873" width="6.7265625" style="230" customWidth="1"/>
    <col min="4874" max="4874" width="8.453125" style="230" customWidth="1"/>
    <col min="4875" max="4875" width="5.453125" style="230" customWidth="1"/>
    <col min="4876" max="4876" width="6.26953125" style="230" customWidth="1"/>
    <col min="4877" max="4877" width="5.26953125" style="230" customWidth="1"/>
    <col min="4878" max="4878" width="6.26953125" style="230" customWidth="1"/>
    <col min="4879" max="4879" width="5.81640625" style="230" customWidth="1"/>
    <col min="4880" max="4880" width="7.26953125" style="230" customWidth="1"/>
    <col min="4881" max="4881" width="5.81640625" style="230" customWidth="1"/>
    <col min="4882" max="4882" width="7.26953125" style="230" customWidth="1"/>
    <col min="4883" max="4883" width="5.7265625" style="230" customWidth="1"/>
    <col min="4884" max="4884" width="7.26953125" style="230" customWidth="1"/>
    <col min="4885" max="4885" width="6.54296875" style="230" customWidth="1"/>
    <col min="4886" max="4886" width="1" style="230" customWidth="1"/>
    <col min="4887" max="4887" width="6.54296875" style="230" customWidth="1"/>
    <col min="4888" max="4888" width="6.7265625" style="230" customWidth="1"/>
    <col min="4889" max="5116" width="9.1796875" style="230"/>
    <col min="5117" max="5117" width="4.26953125" style="230" customWidth="1"/>
    <col min="5118" max="5118" width="26.453125" style="230" customWidth="1"/>
    <col min="5119" max="5119" width="20.54296875" style="230" customWidth="1"/>
    <col min="5120" max="5120" width="5" style="230" customWidth="1"/>
    <col min="5121" max="5121" width="7.7265625" style="230" bestFit="1" customWidth="1"/>
    <col min="5122" max="5122" width="5.1796875" style="230" customWidth="1"/>
    <col min="5123" max="5123" width="7.1796875" style="230" customWidth="1"/>
    <col min="5124" max="5124" width="5.1796875" style="230" customWidth="1"/>
    <col min="5125" max="5125" width="6.453125" style="230" customWidth="1"/>
    <col min="5126" max="5127" width="5" style="230" customWidth="1"/>
    <col min="5128" max="5128" width="5.54296875" style="230" customWidth="1"/>
    <col min="5129" max="5129" width="6.7265625" style="230" customWidth="1"/>
    <col min="5130" max="5130" width="8.453125" style="230" customWidth="1"/>
    <col min="5131" max="5131" width="5.453125" style="230" customWidth="1"/>
    <col min="5132" max="5132" width="6.26953125" style="230" customWidth="1"/>
    <col min="5133" max="5133" width="5.26953125" style="230" customWidth="1"/>
    <col min="5134" max="5134" width="6.26953125" style="230" customWidth="1"/>
    <col min="5135" max="5135" width="5.81640625" style="230" customWidth="1"/>
    <col min="5136" max="5136" width="7.26953125" style="230" customWidth="1"/>
    <col min="5137" max="5137" width="5.81640625" style="230" customWidth="1"/>
    <col min="5138" max="5138" width="7.26953125" style="230" customWidth="1"/>
    <col min="5139" max="5139" width="5.7265625" style="230" customWidth="1"/>
    <col min="5140" max="5140" width="7.26953125" style="230" customWidth="1"/>
    <col min="5141" max="5141" width="6.54296875" style="230" customWidth="1"/>
    <col min="5142" max="5142" width="1" style="230" customWidth="1"/>
    <col min="5143" max="5143" width="6.54296875" style="230" customWidth="1"/>
    <col min="5144" max="5144" width="6.7265625" style="230" customWidth="1"/>
    <col min="5145" max="5372" width="9.1796875" style="230"/>
    <col min="5373" max="5373" width="4.26953125" style="230" customWidth="1"/>
    <col min="5374" max="5374" width="26.453125" style="230" customWidth="1"/>
    <col min="5375" max="5375" width="20.54296875" style="230" customWidth="1"/>
    <col min="5376" max="5376" width="5" style="230" customWidth="1"/>
    <col min="5377" max="5377" width="7.7265625" style="230" bestFit="1" customWidth="1"/>
    <col min="5378" max="5378" width="5.1796875" style="230" customWidth="1"/>
    <col min="5379" max="5379" width="7.1796875" style="230" customWidth="1"/>
    <col min="5380" max="5380" width="5.1796875" style="230" customWidth="1"/>
    <col min="5381" max="5381" width="6.453125" style="230" customWidth="1"/>
    <col min="5382" max="5383" width="5" style="230" customWidth="1"/>
    <col min="5384" max="5384" width="5.54296875" style="230" customWidth="1"/>
    <col min="5385" max="5385" width="6.7265625" style="230" customWidth="1"/>
    <col min="5386" max="5386" width="8.453125" style="230" customWidth="1"/>
    <col min="5387" max="5387" width="5.453125" style="230" customWidth="1"/>
    <col min="5388" max="5388" width="6.26953125" style="230" customWidth="1"/>
    <col min="5389" max="5389" width="5.26953125" style="230" customWidth="1"/>
    <col min="5390" max="5390" width="6.26953125" style="230" customWidth="1"/>
    <col min="5391" max="5391" width="5.81640625" style="230" customWidth="1"/>
    <col min="5392" max="5392" width="7.26953125" style="230" customWidth="1"/>
    <col min="5393" max="5393" width="5.81640625" style="230" customWidth="1"/>
    <col min="5394" max="5394" width="7.26953125" style="230" customWidth="1"/>
    <col min="5395" max="5395" width="5.7265625" style="230" customWidth="1"/>
    <col min="5396" max="5396" width="7.26953125" style="230" customWidth="1"/>
    <col min="5397" max="5397" width="6.54296875" style="230" customWidth="1"/>
    <col min="5398" max="5398" width="1" style="230" customWidth="1"/>
    <col min="5399" max="5399" width="6.54296875" style="230" customWidth="1"/>
    <col min="5400" max="5400" width="6.7265625" style="230" customWidth="1"/>
    <col min="5401" max="5628" width="9.1796875" style="230"/>
    <col min="5629" max="5629" width="4.26953125" style="230" customWidth="1"/>
    <col min="5630" max="5630" width="26.453125" style="230" customWidth="1"/>
    <col min="5631" max="5631" width="20.54296875" style="230" customWidth="1"/>
    <col min="5632" max="5632" width="5" style="230" customWidth="1"/>
    <col min="5633" max="5633" width="7.7265625" style="230" bestFit="1" customWidth="1"/>
    <col min="5634" max="5634" width="5.1796875" style="230" customWidth="1"/>
    <col min="5635" max="5635" width="7.1796875" style="230" customWidth="1"/>
    <col min="5636" max="5636" width="5.1796875" style="230" customWidth="1"/>
    <col min="5637" max="5637" width="6.453125" style="230" customWidth="1"/>
    <col min="5638" max="5639" width="5" style="230" customWidth="1"/>
    <col min="5640" max="5640" width="5.54296875" style="230" customWidth="1"/>
    <col min="5641" max="5641" width="6.7265625" style="230" customWidth="1"/>
    <col min="5642" max="5642" width="8.453125" style="230" customWidth="1"/>
    <col min="5643" max="5643" width="5.453125" style="230" customWidth="1"/>
    <col min="5644" max="5644" width="6.26953125" style="230" customWidth="1"/>
    <col min="5645" max="5645" width="5.26953125" style="230" customWidth="1"/>
    <col min="5646" max="5646" width="6.26953125" style="230" customWidth="1"/>
    <col min="5647" max="5647" width="5.81640625" style="230" customWidth="1"/>
    <col min="5648" max="5648" width="7.26953125" style="230" customWidth="1"/>
    <col min="5649" max="5649" width="5.81640625" style="230" customWidth="1"/>
    <col min="5650" max="5650" width="7.26953125" style="230" customWidth="1"/>
    <col min="5651" max="5651" width="5.7265625" style="230" customWidth="1"/>
    <col min="5652" max="5652" width="7.26953125" style="230" customWidth="1"/>
    <col min="5653" max="5653" width="6.54296875" style="230" customWidth="1"/>
    <col min="5654" max="5654" width="1" style="230" customWidth="1"/>
    <col min="5655" max="5655" width="6.54296875" style="230" customWidth="1"/>
    <col min="5656" max="5656" width="6.7265625" style="230" customWidth="1"/>
    <col min="5657" max="5884" width="9.1796875" style="230"/>
    <col min="5885" max="5885" width="4.26953125" style="230" customWidth="1"/>
    <col min="5886" max="5886" width="26.453125" style="230" customWidth="1"/>
    <col min="5887" max="5887" width="20.54296875" style="230" customWidth="1"/>
    <col min="5888" max="5888" width="5" style="230" customWidth="1"/>
    <col min="5889" max="5889" width="7.7265625" style="230" bestFit="1" customWidth="1"/>
    <col min="5890" max="5890" width="5.1796875" style="230" customWidth="1"/>
    <col min="5891" max="5891" width="7.1796875" style="230" customWidth="1"/>
    <col min="5892" max="5892" width="5.1796875" style="230" customWidth="1"/>
    <col min="5893" max="5893" width="6.453125" style="230" customWidth="1"/>
    <col min="5894" max="5895" width="5" style="230" customWidth="1"/>
    <col min="5896" max="5896" width="5.54296875" style="230" customWidth="1"/>
    <col min="5897" max="5897" width="6.7265625" style="230" customWidth="1"/>
    <col min="5898" max="5898" width="8.453125" style="230" customWidth="1"/>
    <col min="5899" max="5899" width="5.453125" style="230" customWidth="1"/>
    <col min="5900" max="5900" width="6.26953125" style="230" customWidth="1"/>
    <col min="5901" max="5901" width="5.26953125" style="230" customWidth="1"/>
    <col min="5902" max="5902" width="6.26953125" style="230" customWidth="1"/>
    <col min="5903" max="5903" width="5.81640625" style="230" customWidth="1"/>
    <col min="5904" max="5904" width="7.26953125" style="230" customWidth="1"/>
    <col min="5905" max="5905" width="5.81640625" style="230" customWidth="1"/>
    <col min="5906" max="5906" width="7.26953125" style="230" customWidth="1"/>
    <col min="5907" max="5907" width="5.7265625" style="230" customWidth="1"/>
    <col min="5908" max="5908" width="7.26953125" style="230" customWidth="1"/>
    <col min="5909" max="5909" width="6.54296875" style="230" customWidth="1"/>
    <col min="5910" max="5910" width="1" style="230" customWidth="1"/>
    <col min="5911" max="5911" width="6.54296875" style="230" customWidth="1"/>
    <col min="5912" max="5912" width="6.7265625" style="230" customWidth="1"/>
    <col min="5913" max="6140" width="9.1796875" style="230"/>
    <col min="6141" max="6141" width="4.26953125" style="230" customWidth="1"/>
    <col min="6142" max="6142" width="26.453125" style="230" customWidth="1"/>
    <col min="6143" max="6143" width="20.54296875" style="230" customWidth="1"/>
    <col min="6144" max="6144" width="5" style="230" customWidth="1"/>
    <col min="6145" max="6145" width="7.7265625" style="230" bestFit="1" customWidth="1"/>
    <col min="6146" max="6146" width="5.1796875" style="230" customWidth="1"/>
    <col min="6147" max="6147" width="7.1796875" style="230" customWidth="1"/>
    <col min="6148" max="6148" width="5.1796875" style="230" customWidth="1"/>
    <col min="6149" max="6149" width="6.453125" style="230" customWidth="1"/>
    <col min="6150" max="6151" width="5" style="230" customWidth="1"/>
    <col min="6152" max="6152" width="5.54296875" style="230" customWidth="1"/>
    <col min="6153" max="6153" width="6.7265625" style="230" customWidth="1"/>
    <col min="6154" max="6154" width="8.453125" style="230" customWidth="1"/>
    <col min="6155" max="6155" width="5.453125" style="230" customWidth="1"/>
    <col min="6156" max="6156" width="6.26953125" style="230" customWidth="1"/>
    <col min="6157" max="6157" width="5.26953125" style="230" customWidth="1"/>
    <col min="6158" max="6158" width="6.26953125" style="230" customWidth="1"/>
    <col min="6159" max="6159" width="5.81640625" style="230" customWidth="1"/>
    <col min="6160" max="6160" width="7.26953125" style="230" customWidth="1"/>
    <col min="6161" max="6161" width="5.81640625" style="230" customWidth="1"/>
    <col min="6162" max="6162" width="7.26953125" style="230" customWidth="1"/>
    <col min="6163" max="6163" width="5.7265625" style="230" customWidth="1"/>
    <col min="6164" max="6164" width="7.26953125" style="230" customWidth="1"/>
    <col min="6165" max="6165" width="6.54296875" style="230" customWidth="1"/>
    <col min="6166" max="6166" width="1" style="230" customWidth="1"/>
    <col min="6167" max="6167" width="6.54296875" style="230" customWidth="1"/>
    <col min="6168" max="6168" width="6.7265625" style="230" customWidth="1"/>
    <col min="6169" max="6396" width="9.1796875" style="230"/>
    <col min="6397" max="6397" width="4.26953125" style="230" customWidth="1"/>
    <col min="6398" max="6398" width="26.453125" style="230" customWidth="1"/>
    <col min="6399" max="6399" width="20.54296875" style="230" customWidth="1"/>
    <col min="6400" max="6400" width="5" style="230" customWidth="1"/>
    <col min="6401" max="6401" width="7.7265625" style="230" bestFit="1" customWidth="1"/>
    <col min="6402" max="6402" width="5.1796875" style="230" customWidth="1"/>
    <col min="6403" max="6403" width="7.1796875" style="230" customWidth="1"/>
    <col min="6404" max="6404" width="5.1796875" style="230" customWidth="1"/>
    <col min="6405" max="6405" width="6.453125" style="230" customWidth="1"/>
    <col min="6406" max="6407" width="5" style="230" customWidth="1"/>
    <col min="6408" max="6408" width="5.54296875" style="230" customWidth="1"/>
    <col min="6409" max="6409" width="6.7265625" style="230" customWidth="1"/>
    <col min="6410" max="6410" width="8.453125" style="230" customWidth="1"/>
    <col min="6411" max="6411" width="5.453125" style="230" customWidth="1"/>
    <col min="6412" max="6412" width="6.26953125" style="230" customWidth="1"/>
    <col min="6413" max="6413" width="5.26953125" style="230" customWidth="1"/>
    <col min="6414" max="6414" width="6.26953125" style="230" customWidth="1"/>
    <col min="6415" max="6415" width="5.81640625" style="230" customWidth="1"/>
    <col min="6416" max="6416" width="7.26953125" style="230" customWidth="1"/>
    <col min="6417" max="6417" width="5.81640625" style="230" customWidth="1"/>
    <col min="6418" max="6418" width="7.26953125" style="230" customWidth="1"/>
    <col min="6419" max="6419" width="5.7265625" style="230" customWidth="1"/>
    <col min="6420" max="6420" width="7.26953125" style="230" customWidth="1"/>
    <col min="6421" max="6421" width="6.54296875" style="230" customWidth="1"/>
    <col min="6422" max="6422" width="1" style="230" customWidth="1"/>
    <col min="6423" max="6423" width="6.54296875" style="230" customWidth="1"/>
    <col min="6424" max="6424" width="6.7265625" style="230" customWidth="1"/>
    <col min="6425" max="6652" width="9.1796875" style="230"/>
    <col min="6653" max="6653" width="4.26953125" style="230" customWidth="1"/>
    <col min="6654" max="6654" width="26.453125" style="230" customWidth="1"/>
    <col min="6655" max="6655" width="20.54296875" style="230" customWidth="1"/>
    <col min="6656" max="6656" width="5" style="230" customWidth="1"/>
    <col min="6657" max="6657" width="7.7265625" style="230" bestFit="1" customWidth="1"/>
    <col min="6658" max="6658" width="5.1796875" style="230" customWidth="1"/>
    <col min="6659" max="6659" width="7.1796875" style="230" customWidth="1"/>
    <col min="6660" max="6660" width="5.1796875" style="230" customWidth="1"/>
    <col min="6661" max="6661" width="6.453125" style="230" customWidth="1"/>
    <col min="6662" max="6663" width="5" style="230" customWidth="1"/>
    <col min="6664" max="6664" width="5.54296875" style="230" customWidth="1"/>
    <col min="6665" max="6665" width="6.7265625" style="230" customWidth="1"/>
    <col min="6666" max="6666" width="8.453125" style="230" customWidth="1"/>
    <col min="6667" max="6667" width="5.453125" style="230" customWidth="1"/>
    <col min="6668" max="6668" width="6.26953125" style="230" customWidth="1"/>
    <col min="6669" max="6669" width="5.26953125" style="230" customWidth="1"/>
    <col min="6670" max="6670" width="6.26953125" style="230" customWidth="1"/>
    <col min="6671" max="6671" width="5.81640625" style="230" customWidth="1"/>
    <col min="6672" max="6672" width="7.26953125" style="230" customWidth="1"/>
    <col min="6673" max="6673" width="5.81640625" style="230" customWidth="1"/>
    <col min="6674" max="6674" width="7.26953125" style="230" customWidth="1"/>
    <col min="6675" max="6675" width="5.7265625" style="230" customWidth="1"/>
    <col min="6676" max="6676" width="7.26953125" style="230" customWidth="1"/>
    <col min="6677" max="6677" width="6.54296875" style="230" customWidth="1"/>
    <col min="6678" max="6678" width="1" style="230" customWidth="1"/>
    <col min="6679" max="6679" width="6.54296875" style="230" customWidth="1"/>
    <col min="6680" max="6680" width="6.7265625" style="230" customWidth="1"/>
    <col min="6681" max="6908" width="9.1796875" style="230"/>
    <col min="6909" max="6909" width="4.26953125" style="230" customWidth="1"/>
    <col min="6910" max="6910" width="26.453125" style="230" customWidth="1"/>
    <col min="6911" max="6911" width="20.54296875" style="230" customWidth="1"/>
    <col min="6912" max="6912" width="5" style="230" customWidth="1"/>
    <col min="6913" max="6913" width="7.7265625" style="230" bestFit="1" customWidth="1"/>
    <col min="6914" max="6914" width="5.1796875" style="230" customWidth="1"/>
    <col min="6915" max="6915" width="7.1796875" style="230" customWidth="1"/>
    <col min="6916" max="6916" width="5.1796875" style="230" customWidth="1"/>
    <col min="6917" max="6917" width="6.453125" style="230" customWidth="1"/>
    <col min="6918" max="6919" width="5" style="230" customWidth="1"/>
    <col min="6920" max="6920" width="5.54296875" style="230" customWidth="1"/>
    <col min="6921" max="6921" width="6.7265625" style="230" customWidth="1"/>
    <col min="6922" max="6922" width="8.453125" style="230" customWidth="1"/>
    <col min="6923" max="6923" width="5.453125" style="230" customWidth="1"/>
    <col min="6924" max="6924" width="6.26953125" style="230" customWidth="1"/>
    <col min="6925" max="6925" width="5.26953125" style="230" customWidth="1"/>
    <col min="6926" max="6926" width="6.26953125" style="230" customWidth="1"/>
    <col min="6927" max="6927" width="5.81640625" style="230" customWidth="1"/>
    <col min="6928" max="6928" width="7.26953125" style="230" customWidth="1"/>
    <col min="6929" max="6929" width="5.81640625" style="230" customWidth="1"/>
    <col min="6930" max="6930" width="7.26953125" style="230" customWidth="1"/>
    <col min="6931" max="6931" width="5.7265625" style="230" customWidth="1"/>
    <col min="6932" max="6932" width="7.26953125" style="230" customWidth="1"/>
    <col min="6933" max="6933" width="6.54296875" style="230" customWidth="1"/>
    <col min="6934" max="6934" width="1" style="230" customWidth="1"/>
    <col min="6935" max="6935" width="6.54296875" style="230" customWidth="1"/>
    <col min="6936" max="6936" width="6.7265625" style="230" customWidth="1"/>
    <col min="6937" max="7164" width="9.1796875" style="230"/>
    <col min="7165" max="7165" width="4.26953125" style="230" customWidth="1"/>
    <col min="7166" max="7166" width="26.453125" style="230" customWidth="1"/>
    <col min="7167" max="7167" width="20.54296875" style="230" customWidth="1"/>
    <col min="7168" max="7168" width="5" style="230" customWidth="1"/>
    <col min="7169" max="7169" width="7.7265625" style="230" bestFit="1" customWidth="1"/>
    <col min="7170" max="7170" width="5.1796875" style="230" customWidth="1"/>
    <col min="7171" max="7171" width="7.1796875" style="230" customWidth="1"/>
    <col min="7172" max="7172" width="5.1796875" style="230" customWidth="1"/>
    <col min="7173" max="7173" width="6.453125" style="230" customWidth="1"/>
    <col min="7174" max="7175" width="5" style="230" customWidth="1"/>
    <col min="7176" max="7176" width="5.54296875" style="230" customWidth="1"/>
    <col min="7177" max="7177" width="6.7265625" style="230" customWidth="1"/>
    <col min="7178" max="7178" width="8.453125" style="230" customWidth="1"/>
    <col min="7179" max="7179" width="5.453125" style="230" customWidth="1"/>
    <col min="7180" max="7180" width="6.26953125" style="230" customWidth="1"/>
    <col min="7181" max="7181" width="5.26953125" style="230" customWidth="1"/>
    <col min="7182" max="7182" width="6.26953125" style="230" customWidth="1"/>
    <col min="7183" max="7183" width="5.81640625" style="230" customWidth="1"/>
    <col min="7184" max="7184" width="7.26953125" style="230" customWidth="1"/>
    <col min="7185" max="7185" width="5.81640625" style="230" customWidth="1"/>
    <col min="7186" max="7186" width="7.26953125" style="230" customWidth="1"/>
    <col min="7187" max="7187" width="5.7265625" style="230" customWidth="1"/>
    <col min="7188" max="7188" width="7.26953125" style="230" customWidth="1"/>
    <col min="7189" max="7189" width="6.54296875" style="230" customWidth="1"/>
    <col min="7190" max="7190" width="1" style="230" customWidth="1"/>
    <col min="7191" max="7191" width="6.54296875" style="230" customWidth="1"/>
    <col min="7192" max="7192" width="6.7265625" style="230" customWidth="1"/>
    <col min="7193" max="7420" width="9.1796875" style="230"/>
    <col min="7421" max="7421" width="4.26953125" style="230" customWidth="1"/>
    <col min="7422" max="7422" width="26.453125" style="230" customWidth="1"/>
    <col min="7423" max="7423" width="20.54296875" style="230" customWidth="1"/>
    <col min="7424" max="7424" width="5" style="230" customWidth="1"/>
    <col min="7425" max="7425" width="7.7265625" style="230" bestFit="1" customWidth="1"/>
    <col min="7426" max="7426" width="5.1796875" style="230" customWidth="1"/>
    <col min="7427" max="7427" width="7.1796875" style="230" customWidth="1"/>
    <col min="7428" max="7428" width="5.1796875" style="230" customWidth="1"/>
    <col min="7429" max="7429" width="6.453125" style="230" customWidth="1"/>
    <col min="7430" max="7431" width="5" style="230" customWidth="1"/>
    <col min="7432" max="7432" width="5.54296875" style="230" customWidth="1"/>
    <col min="7433" max="7433" width="6.7265625" style="230" customWidth="1"/>
    <col min="7434" max="7434" width="8.453125" style="230" customWidth="1"/>
    <col min="7435" max="7435" width="5.453125" style="230" customWidth="1"/>
    <col min="7436" max="7436" width="6.26953125" style="230" customWidth="1"/>
    <col min="7437" max="7437" width="5.26953125" style="230" customWidth="1"/>
    <col min="7438" max="7438" width="6.26953125" style="230" customWidth="1"/>
    <col min="7439" max="7439" width="5.81640625" style="230" customWidth="1"/>
    <col min="7440" max="7440" width="7.26953125" style="230" customWidth="1"/>
    <col min="7441" max="7441" width="5.81640625" style="230" customWidth="1"/>
    <col min="7442" max="7442" width="7.26953125" style="230" customWidth="1"/>
    <col min="7443" max="7443" width="5.7265625" style="230" customWidth="1"/>
    <col min="7444" max="7444" width="7.26953125" style="230" customWidth="1"/>
    <col min="7445" max="7445" width="6.54296875" style="230" customWidth="1"/>
    <col min="7446" max="7446" width="1" style="230" customWidth="1"/>
    <col min="7447" max="7447" width="6.54296875" style="230" customWidth="1"/>
    <col min="7448" max="7448" width="6.7265625" style="230" customWidth="1"/>
    <col min="7449" max="7676" width="9.1796875" style="230"/>
    <col min="7677" max="7677" width="4.26953125" style="230" customWidth="1"/>
    <col min="7678" max="7678" width="26.453125" style="230" customWidth="1"/>
    <col min="7679" max="7679" width="20.54296875" style="230" customWidth="1"/>
    <col min="7680" max="7680" width="5" style="230" customWidth="1"/>
    <col min="7681" max="7681" width="7.7265625" style="230" bestFit="1" customWidth="1"/>
    <col min="7682" max="7682" width="5.1796875" style="230" customWidth="1"/>
    <col min="7683" max="7683" width="7.1796875" style="230" customWidth="1"/>
    <col min="7684" max="7684" width="5.1796875" style="230" customWidth="1"/>
    <col min="7685" max="7685" width="6.453125" style="230" customWidth="1"/>
    <col min="7686" max="7687" width="5" style="230" customWidth="1"/>
    <col min="7688" max="7688" width="5.54296875" style="230" customWidth="1"/>
    <col min="7689" max="7689" width="6.7265625" style="230" customWidth="1"/>
    <col min="7690" max="7690" width="8.453125" style="230" customWidth="1"/>
    <col min="7691" max="7691" width="5.453125" style="230" customWidth="1"/>
    <col min="7692" max="7692" width="6.26953125" style="230" customWidth="1"/>
    <col min="7693" max="7693" width="5.26953125" style="230" customWidth="1"/>
    <col min="7694" max="7694" width="6.26953125" style="230" customWidth="1"/>
    <col min="7695" max="7695" width="5.81640625" style="230" customWidth="1"/>
    <col min="7696" max="7696" width="7.26953125" style="230" customWidth="1"/>
    <col min="7697" max="7697" width="5.81640625" style="230" customWidth="1"/>
    <col min="7698" max="7698" width="7.26953125" style="230" customWidth="1"/>
    <col min="7699" max="7699" width="5.7265625" style="230" customWidth="1"/>
    <col min="7700" max="7700" width="7.26953125" style="230" customWidth="1"/>
    <col min="7701" max="7701" width="6.54296875" style="230" customWidth="1"/>
    <col min="7702" max="7702" width="1" style="230" customWidth="1"/>
    <col min="7703" max="7703" width="6.54296875" style="230" customWidth="1"/>
    <col min="7704" max="7704" width="6.7265625" style="230" customWidth="1"/>
    <col min="7705" max="7932" width="9.1796875" style="230"/>
    <col min="7933" max="7933" width="4.26953125" style="230" customWidth="1"/>
    <col min="7934" max="7934" width="26.453125" style="230" customWidth="1"/>
    <col min="7935" max="7935" width="20.54296875" style="230" customWidth="1"/>
    <col min="7936" max="7936" width="5" style="230" customWidth="1"/>
    <col min="7937" max="7937" width="7.7265625" style="230" bestFit="1" customWidth="1"/>
    <col min="7938" max="7938" width="5.1796875" style="230" customWidth="1"/>
    <col min="7939" max="7939" width="7.1796875" style="230" customWidth="1"/>
    <col min="7940" max="7940" width="5.1796875" style="230" customWidth="1"/>
    <col min="7941" max="7941" width="6.453125" style="230" customWidth="1"/>
    <col min="7942" max="7943" width="5" style="230" customWidth="1"/>
    <col min="7944" max="7944" width="5.54296875" style="230" customWidth="1"/>
    <col min="7945" max="7945" width="6.7265625" style="230" customWidth="1"/>
    <col min="7946" max="7946" width="8.453125" style="230" customWidth="1"/>
    <col min="7947" max="7947" width="5.453125" style="230" customWidth="1"/>
    <col min="7948" max="7948" width="6.26953125" style="230" customWidth="1"/>
    <col min="7949" max="7949" width="5.26953125" style="230" customWidth="1"/>
    <col min="7950" max="7950" width="6.26953125" style="230" customWidth="1"/>
    <col min="7951" max="7951" width="5.81640625" style="230" customWidth="1"/>
    <col min="7952" max="7952" width="7.26953125" style="230" customWidth="1"/>
    <col min="7953" max="7953" width="5.81640625" style="230" customWidth="1"/>
    <col min="7954" max="7954" width="7.26953125" style="230" customWidth="1"/>
    <col min="7955" max="7955" width="5.7265625" style="230" customWidth="1"/>
    <col min="7956" max="7956" width="7.26953125" style="230" customWidth="1"/>
    <col min="7957" max="7957" width="6.54296875" style="230" customWidth="1"/>
    <col min="7958" max="7958" width="1" style="230" customWidth="1"/>
    <col min="7959" max="7959" width="6.54296875" style="230" customWidth="1"/>
    <col min="7960" max="7960" width="6.7265625" style="230" customWidth="1"/>
    <col min="7961" max="8188" width="9.1796875" style="230"/>
    <col min="8189" max="8189" width="4.26953125" style="230" customWidth="1"/>
    <col min="8190" max="8190" width="26.453125" style="230" customWidth="1"/>
    <col min="8191" max="8191" width="20.54296875" style="230" customWidth="1"/>
    <col min="8192" max="8192" width="5" style="230" customWidth="1"/>
    <col min="8193" max="8193" width="7.7265625" style="230" bestFit="1" customWidth="1"/>
    <col min="8194" max="8194" width="5.1796875" style="230" customWidth="1"/>
    <col min="8195" max="8195" width="7.1796875" style="230" customWidth="1"/>
    <col min="8196" max="8196" width="5.1796875" style="230" customWidth="1"/>
    <col min="8197" max="8197" width="6.453125" style="230" customWidth="1"/>
    <col min="8198" max="8199" width="5" style="230" customWidth="1"/>
    <col min="8200" max="8200" width="5.54296875" style="230" customWidth="1"/>
    <col min="8201" max="8201" width="6.7265625" style="230" customWidth="1"/>
    <col min="8202" max="8202" width="8.453125" style="230" customWidth="1"/>
    <col min="8203" max="8203" width="5.453125" style="230" customWidth="1"/>
    <col min="8204" max="8204" width="6.26953125" style="230" customWidth="1"/>
    <col min="8205" max="8205" width="5.26953125" style="230" customWidth="1"/>
    <col min="8206" max="8206" width="6.26953125" style="230" customWidth="1"/>
    <col min="8207" max="8207" width="5.81640625" style="230" customWidth="1"/>
    <col min="8208" max="8208" width="7.26953125" style="230" customWidth="1"/>
    <col min="8209" max="8209" width="5.81640625" style="230" customWidth="1"/>
    <col min="8210" max="8210" width="7.26953125" style="230" customWidth="1"/>
    <col min="8211" max="8211" width="5.7265625" style="230" customWidth="1"/>
    <col min="8212" max="8212" width="7.26953125" style="230" customWidth="1"/>
    <col min="8213" max="8213" width="6.54296875" style="230" customWidth="1"/>
    <col min="8214" max="8214" width="1" style="230" customWidth="1"/>
    <col min="8215" max="8215" width="6.54296875" style="230" customWidth="1"/>
    <col min="8216" max="8216" width="6.7265625" style="230" customWidth="1"/>
    <col min="8217" max="8444" width="9.1796875" style="230"/>
    <col min="8445" max="8445" width="4.26953125" style="230" customWidth="1"/>
    <col min="8446" max="8446" width="26.453125" style="230" customWidth="1"/>
    <col min="8447" max="8447" width="20.54296875" style="230" customWidth="1"/>
    <col min="8448" max="8448" width="5" style="230" customWidth="1"/>
    <col min="8449" max="8449" width="7.7265625" style="230" bestFit="1" customWidth="1"/>
    <col min="8450" max="8450" width="5.1796875" style="230" customWidth="1"/>
    <col min="8451" max="8451" width="7.1796875" style="230" customWidth="1"/>
    <col min="8452" max="8452" width="5.1796875" style="230" customWidth="1"/>
    <col min="8453" max="8453" width="6.453125" style="230" customWidth="1"/>
    <col min="8454" max="8455" width="5" style="230" customWidth="1"/>
    <col min="8456" max="8456" width="5.54296875" style="230" customWidth="1"/>
    <col min="8457" max="8457" width="6.7265625" style="230" customWidth="1"/>
    <col min="8458" max="8458" width="8.453125" style="230" customWidth="1"/>
    <col min="8459" max="8459" width="5.453125" style="230" customWidth="1"/>
    <col min="8460" max="8460" width="6.26953125" style="230" customWidth="1"/>
    <col min="8461" max="8461" width="5.26953125" style="230" customWidth="1"/>
    <col min="8462" max="8462" width="6.26953125" style="230" customWidth="1"/>
    <col min="8463" max="8463" width="5.81640625" style="230" customWidth="1"/>
    <col min="8464" max="8464" width="7.26953125" style="230" customWidth="1"/>
    <col min="8465" max="8465" width="5.81640625" style="230" customWidth="1"/>
    <col min="8466" max="8466" width="7.26953125" style="230" customWidth="1"/>
    <col min="8467" max="8467" width="5.7265625" style="230" customWidth="1"/>
    <col min="8468" max="8468" width="7.26953125" style="230" customWidth="1"/>
    <col min="8469" max="8469" width="6.54296875" style="230" customWidth="1"/>
    <col min="8470" max="8470" width="1" style="230" customWidth="1"/>
    <col min="8471" max="8471" width="6.54296875" style="230" customWidth="1"/>
    <col min="8472" max="8472" width="6.7265625" style="230" customWidth="1"/>
    <col min="8473" max="8700" width="9.1796875" style="230"/>
    <col min="8701" max="8701" width="4.26953125" style="230" customWidth="1"/>
    <col min="8702" max="8702" width="26.453125" style="230" customWidth="1"/>
    <col min="8703" max="8703" width="20.54296875" style="230" customWidth="1"/>
    <col min="8704" max="8704" width="5" style="230" customWidth="1"/>
    <col min="8705" max="8705" width="7.7265625" style="230" bestFit="1" customWidth="1"/>
    <col min="8706" max="8706" width="5.1796875" style="230" customWidth="1"/>
    <col min="8707" max="8707" width="7.1796875" style="230" customWidth="1"/>
    <col min="8708" max="8708" width="5.1796875" style="230" customWidth="1"/>
    <col min="8709" max="8709" width="6.453125" style="230" customWidth="1"/>
    <col min="8710" max="8711" width="5" style="230" customWidth="1"/>
    <col min="8712" max="8712" width="5.54296875" style="230" customWidth="1"/>
    <col min="8713" max="8713" width="6.7265625" style="230" customWidth="1"/>
    <col min="8714" max="8714" width="8.453125" style="230" customWidth="1"/>
    <col min="8715" max="8715" width="5.453125" style="230" customWidth="1"/>
    <col min="8716" max="8716" width="6.26953125" style="230" customWidth="1"/>
    <col min="8717" max="8717" width="5.26953125" style="230" customWidth="1"/>
    <col min="8718" max="8718" width="6.26953125" style="230" customWidth="1"/>
    <col min="8719" max="8719" width="5.81640625" style="230" customWidth="1"/>
    <col min="8720" max="8720" width="7.26953125" style="230" customWidth="1"/>
    <col min="8721" max="8721" width="5.81640625" style="230" customWidth="1"/>
    <col min="8722" max="8722" width="7.26953125" style="230" customWidth="1"/>
    <col min="8723" max="8723" width="5.7265625" style="230" customWidth="1"/>
    <col min="8724" max="8724" width="7.26953125" style="230" customWidth="1"/>
    <col min="8725" max="8725" width="6.54296875" style="230" customWidth="1"/>
    <col min="8726" max="8726" width="1" style="230" customWidth="1"/>
    <col min="8727" max="8727" width="6.54296875" style="230" customWidth="1"/>
    <col min="8728" max="8728" width="6.7265625" style="230" customWidth="1"/>
    <col min="8729" max="8956" width="9.1796875" style="230"/>
    <col min="8957" max="8957" width="4.26953125" style="230" customWidth="1"/>
    <col min="8958" max="8958" width="26.453125" style="230" customWidth="1"/>
    <col min="8959" max="8959" width="20.54296875" style="230" customWidth="1"/>
    <col min="8960" max="8960" width="5" style="230" customWidth="1"/>
    <col min="8961" max="8961" width="7.7265625" style="230" bestFit="1" customWidth="1"/>
    <col min="8962" max="8962" width="5.1796875" style="230" customWidth="1"/>
    <col min="8963" max="8963" width="7.1796875" style="230" customWidth="1"/>
    <col min="8964" max="8964" width="5.1796875" style="230" customWidth="1"/>
    <col min="8965" max="8965" width="6.453125" style="230" customWidth="1"/>
    <col min="8966" max="8967" width="5" style="230" customWidth="1"/>
    <col min="8968" max="8968" width="5.54296875" style="230" customWidth="1"/>
    <col min="8969" max="8969" width="6.7265625" style="230" customWidth="1"/>
    <col min="8970" max="8970" width="8.453125" style="230" customWidth="1"/>
    <col min="8971" max="8971" width="5.453125" style="230" customWidth="1"/>
    <col min="8972" max="8972" width="6.26953125" style="230" customWidth="1"/>
    <col min="8973" max="8973" width="5.26953125" style="230" customWidth="1"/>
    <col min="8974" max="8974" width="6.26953125" style="230" customWidth="1"/>
    <col min="8975" max="8975" width="5.81640625" style="230" customWidth="1"/>
    <col min="8976" max="8976" width="7.26953125" style="230" customWidth="1"/>
    <col min="8977" max="8977" width="5.81640625" style="230" customWidth="1"/>
    <col min="8978" max="8978" width="7.26953125" style="230" customWidth="1"/>
    <col min="8979" max="8979" width="5.7265625" style="230" customWidth="1"/>
    <col min="8980" max="8980" width="7.26953125" style="230" customWidth="1"/>
    <col min="8981" max="8981" width="6.54296875" style="230" customWidth="1"/>
    <col min="8982" max="8982" width="1" style="230" customWidth="1"/>
    <col min="8983" max="8983" width="6.54296875" style="230" customWidth="1"/>
    <col min="8984" max="8984" width="6.7265625" style="230" customWidth="1"/>
    <col min="8985" max="9212" width="9.1796875" style="230"/>
    <col min="9213" max="9213" width="4.26953125" style="230" customWidth="1"/>
    <col min="9214" max="9214" width="26.453125" style="230" customWidth="1"/>
    <col min="9215" max="9215" width="20.54296875" style="230" customWidth="1"/>
    <col min="9216" max="9216" width="5" style="230" customWidth="1"/>
    <col min="9217" max="9217" width="7.7265625" style="230" bestFit="1" customWidth="1"/>
    <col min="9218" max="9218" width="5.1796875" style="230" customWidth="1"/>
    <col min="9219" max="9219" width="7.1796875" style="230" customWidth="1"/>
    <col min="9220" max="9220" width="5.1796875" style="230" customWidth="1"/>
    <col min="9221" max="9221" width="6.453125" style="230" customWidth="1"/>
    <col min="9222" max="9223" width="5" style="230" customWidth="1"/>
    <col min="9224" max="9224" width="5.54296875" style="230" customWidth="1"/>
    <col min="9225" max="9225" width="6.7265625" style="230" customWidth="1"/>
    <col min="9226" max="9226" width="8.453125" style="230" customWidth="1"/>
    <col min="9227" max="9227" width="5.453125" style="230" customWidth="1"/>
    <col min="9228" max="9228" width="6.26953125" style="230" customWidth="1"/>
    <col min="9229" max="9229" width="5.26953125" style="230" customWidth="1"/>
    <col min="9230" max="9230" width="6.26953125" style="230" customWidth="1"/>
    <col min="9231" max="9231" width="5.81640625" style="230" customWidth="1"/>
    <col min="9232" max="9232" width="7.26953125" style="230" customWidth="1"/>
    <col min="9233" max="9233" width="5.81640625" style="230" customWidth="1"/>
    <col min="9234" max="9234" width="7.26953125" style="230" customWidth="1"/>
    <col min="9235" max="9235" width="5.7265625" style="230" customWidth="1"/>
    <col min="9236" max="9236" width="7.26953125" style="230" customWidth="1"/>
    <col min="9237" max="9237" width="6.54296875" style="230" customWidth="1"/>
    <col min="9238" max="9238" width="1" style="230" customWidth="1"/>
    <col min="9239" max="9239" width="6.54296875" style="230" customWidth="1"/>
    <col min="9240" max="9240" width="6.7265625" style="230" customWidth="1"/>
    <col min="9241" max="9468" width="9.1796875" style="230"/>
    <col min="9469" max="9469" width="4.26953125" style="230" customWidth="1"/>
    <col min="9470" max="9470" width="26.453125" style="230" customWidth="1"/>
    <col min="9471" max="9471" width="20.54296875" style="230" customWidth="1"/>
    <col min="9472" max="9472" width="5" style="230" customWidth="1"/>
    <col min="9473" max="9473" width="7.7265625" style="230" bestFit="1" customWidth="1"/>
    <col min="9474" max="9474" width="5.1796875" style="230" customWidth="1"/>
    <col min="9475" max="9475" width="7.1796875" style="230" customWidth="1"/>
    <col min="9476" max="9476" width="5.1796875" style="230" customWidth="1"/>
    <col min="9477" max="9477" width="6.453125" style="230" customWidth="1"/>
    <col min="9478" max="9479" width="5" style="230" customWidth="1"/>
    <col min="9480" max="9480" width="5.54296875" style="230" customWidth="1"/>
    <col min="9481" max="9481" width="6.7265625" style="230" customWidth="1"/>
    <col min="9482" max="9482" width="8.453125" style="230" customWidth="1"/>
    <col min="9483" max="9483" width="5.453125" style="230" customWidth="1"/>
    <col min="9484" max="9484" width="6.26953125" style="230" customWidth="1"/>
    <col min="9485" max="9485" width="5.26953125" style="230" customWidth="1"/>
    <col min="9486" max="9486" width="6.26953125" style="230" customWidth="1"/>
    <col min="9487" max="9487" width="5.81640625" style="230" customWidth="1"/>
    <col min="9488" max="9488" width="7.26953125" style="230" customWidth="1"/>
    <col min="9489" max="9489" width="5.81640625" style="230" customWidth="1"/>
    <col min="9490" max="9490" width="7.26953125" style="230" customWidth="1"/>
    <col min="9491" max="9491" width="5.7265625" style="230" customWidth="1"/>
    <col min="9492" max="9492" width="7.26953125" style="230" customWidth="1"/>
    <col min="9493" max="9493" width="6.54296875" style="230" customWidth="1"/>
    <col min="9494" max="9494" width="1" style="230" customWidth="1"/>
    <col min="9495" max="9495" width="6.54296875" style="230" customWidth="1"/>
    <col min="9496" max="9496" width="6.7265625" style="230" customWidth="1"/>
    <col min="9497" max="9724" width="9.1796875" style="230"/>
    <col min="9725" max="9725" width="4.26953125" style="230" customWidth="1"/>
    <col min="9726" max="9726" width="26.453125" style="230" customWidth="1"/>
    <col min="9727" max="9727" width="20.54296875" style="230" customWidth="1"/>
    <col min="9728" max="9728" width="5" style="230" customWidth="1"/>
    <col min="9729" max="9729" width="7.7265625" style="230" bestFit="1" customWidth="1"/>
    <col min="9730" max="9730" width="5.1796875" style="230" customWidth="1"/>
    <col min="9731" max="9731" width="7.1796875" style="230" customWidth="1"/>
    <col min="9732" max="9732" width="5.1796875" style="230" customWidth="1"/>
    <col min="9733" max="9733" width="6.453125" style="230" customWidth="1"/>
    <col min="9734" max="9735" width="5" style="230" customWidth="1"/>
    <col min="9736" max="9736" width="5.54296875" style="230" customWidth="1"/>
    <col min="9737" max="9737" width="6.7265625" style="230" customWidth="1"/>
    <col min="9738" max="9738" width="8.453125" style="230" customWidth="1"/>
    <col min="9739" max="9739" width="5.453125" style="230" customWidth="1"/>
    <col min="9740" max="9740" width="6.26953125" style="230" customWidth="1"/>
    <col min="9741" max="9741" width="5.26953125" style="230" customWidth="1"/>
    <col min="9742" max="9742" width="6.26953125" style="230" customWidth="1"/>
    <col min="9743" max="9743" width="5.81640625" style="230" customWidth="1"/>
    <col min="9744" max="9744" width="7.26953125" style="230" customWidth="1"/>
    <col min="9745" max="9745" width="5.81640625" style="230" customWidth="1"/>
    <col min="9746" max="9746" width="7.26953125" style="230" customWidth="1"/>
    <col min="9747" max="9747" width="5.7265625" style="230" customWidth="1"/>
    <col min="9748" max="9748" width="7.26953125" style="230" customWidth="1"/>
    <col min="9749" max="9749" width="6.54296875" style="230" customWidth="1"/>
    <col min="9750" max="9750" width="1" style="230" customWidth="1"/>
    <col min="9751" max="9751" width="6.54296875" style="230" customWidth="1"/>
    <col min="9752" max="9752" width="6.7265625" style="230" customWidth="1"/>
    <col min="9753" max="9980" width="9.1796875" style="230"/>
    <col min="9981" max="9981" width="4.26953125" style="230" customWidth="1"/>
    <col min="9982" max="9982" width="26.453125" style="230" customWidth="1"/>
    <col min="9983" max="9983" width="20.54296875" style="230" customWidth="1"/>
    <col min="9984" max="9984" width="5" style="230" customWidth="1"/>
    <col min="9985" max="9985" width="7.7265625" style="230" bestFit="1" customWidth="1"/>
    <col min="9986" max="9986" width="5.1796875" style="230" customWidth="1"/>
    <col min="9987" max="9987" width="7.1796875" style="230" customWidth="1"/>
    <col min="9988" max="9988" width="5.1796875" style="230" customWidth="1"/>
    <col min="9989" max="9989" width="6.453125" style="230" customWidth="1"/>
    <col min="9990" max="9991" width="5" style="230" customWidth="1"/>
    <col min="9992" max="9992" width="5.54296875" style="230" customWidth="1"/>
    <col min="9993" max="9993" width="6.7265625" style="230" customWidth="1"/>
    <col min="9994" max="9994" width="8.453125" style="230" customWidth="1"/>
    <col min="9995" max="9995" width="5.453125" style="230" customWidth="1"/>
    <col min="9996" max="9996" width="6.26953125" style="230" customWidth="1"/>
    <col min="9997" max="9997" width="5.26953125" style="230" customWidth="1"/>
    <col min="9998" max="9998" width="6.26953125" style="230" customWidth="1"/>
    <col min="9999" max="9999" width="5.81640625" style="230" customWidth="1"/>
    <col min="10000" max="10000" width="7.26953125" style="230" customWidth="1"/>
    <col min="10001" max="10001" width="5.81640625" style="230" customWidth="1"/>
    <col min="10002" max="10002" width="7.26953125" style="230" customWidth="1"/>
    <col min="10003" max="10003" width="5.7265625" style="230" customWidth="1"/>
    <col min="10004" max="10004" width="7.26953125" style="230" customWidth="1"/>
    <col min="10005" max="10005" width="6.54296875" style="230" customWidth="1"/>
    <col min="10006" max="10006" width="1" style="230" customWidth="1"/>
    <col min="10007" max="10007" width="6.54296875" style="230" customWidth="1"/>
    <col min="10008" max="10008" width="6.7265625" style="230" customWidth="1"/>
    <col min="10009" max="10236" width="9.1796875" style="230"/>
    <col min="10237" max="10237" width="4.26953125" style="230" customWidth="1"/>
    <col min="10238" max="10238" width="26.453125" style="230" customWidth="1"/>
    <col min="10239" max="10239" width="20.54296875" style="230" customWidth="1"/>
    <col min="10240" max="10240" width="5" style="230" customWidth="1"/>
    <col min="10241" max="10241" width="7.7265625" style="230" bestFit="1" customWidth="1"/>
    <col min="10242" max="10242" width="5.1796875" style="230" customWidth="1"/>
    <col min="10243" max="10243" width="7.1796875" style="230" customWidth="1"/>
    <col min="10244" max="10244" width="5.1796875" style="230" customWidth="1"/>
    <col min="10245" max="10245" width="6.453125" style="230" customWidth="1"/>
    <col min="10246" max="10247" width="5" style="230" customWidth="1"/>
    <col min="10248" max="10248" width="5.54296875" style="230" customWidth="1"/>
    <col min="10249" max="10249" width="6.7265625" style="230" customWidth="1"/>
    <col min="10250" max="10250" width="8.453125" style="230" customWidth="1"/>
    <col min="10251" max="10251" width="5.453125" style="230" customWidth="1"/>
    <col min="10252" max="10252" width="6.26953125" style="230" customWidth="1"/>
    <col min="10253" max="10253" width="5.26953125" style="230" customWidth="1"/>
    <col min="10254" max="10254" width="6.26953125" style="230" customWidth="1"/>
    <col min="10255" max="10255" width="5.81640625" style="230" customWidth="1"/>
    <col min="10256" max="10256" width="7.26953125" style="230" customWidth="1"/>
    <col min="10257" max="10257" width="5.81640625" style="230" customWidth="1"/>
    <col min="10258" max="10258" width="7.26953125" style="230" customWidth="1"/>
    <col min="10259" max="10259" width="5.7265625" style="230" customWidth="1"/>
    <col min="10260" max="10260" width="7.26953125" style="230" customWidth="1"/>
    <col min="10261" max="10261" width="6.54296875" style="230" customWidth="1"/>
    <col min="10262" max="10262" width="1" style="230" customWidth="1"/>
    <col min="10263" max="10263" width="6.54296875" style="230" customWidth="1"/>
    <col min="10264" max="10264" width="6.7265625" style="230" customWidth="1"/>
    <col min="10265" max="10492" width="9.1796875" style="230"/>
    <col min="10493" max="10493" width="4.26953125" style="230" customWidth="1"/>
    <col min="10494" max="10494" width="26.453125" style="230" customWidth="1"/>
    <col min="10495" max="10495" width="20.54296875" style="230" customWidth="1"/>
    <col min="10496" max="10496" width="5" style="230" customWidth="1"/>
    <col min="10497" max="10497" width="7.7265625" style="230" bestFit="1" customWidth="1"/>
    <col min="10498" max="10498" width="5.1796875" style="230" customWidth="1"/>
    <col min="10499" max="10499" width="7.1796875" style="230" customWidth="1"/>
    <col min="10500" max="10500" width="5.1796875" style="230" customWidth="1"/>
    <col min="10501" max="10501" width="6.453125" style="230" customWidth="1"/>
    <col min="10502" max="10503" width="5" style="230" customWidth="1"/>
    <col min="10504" max="10504" width="5.54296875" style="230" customWidth="1"/>
    <col min="10505" max="10505" width="6.7265625" style="230" customWidth="1"/>
    <col min="10506" max="10506" width="8.453125" style="230" customWidth="1"/>
    <col min="10507" max="10507" width="5.453125" style="230" customWidth="1"/>
    <col min="10508" max="10508" width="6.26953125" style="230" customWidth="1"/>
    <col min="10509" max="10509" width="5.26953125" style="230" customWidth="1"/>
    <col min="10510" max="10510" width="6.26953125" style="230" customWidth="1"/>
    <col min="10511" max="10511" width="5.81640625" style="230" customWidth="1"/>
    <col min="10512" max="10512" width="7.26953125" style="230" customWidth="1"/>
    <col min="10513" max="10513" width="5.81640625" style="230" customWidth="1"/>
    <col min="10514" max="10514" width="7.26953125" style="230" customWidth="1"/>
    <col min="10515" max="10515" width="5.7265625" style="230" customWidth="1"/>
    <col min="10516" max="10516" width="7.26953125" style="230" customWidth="1"/>
    <col min="10517" max="10517" width="6.54296875" style="230" customWidth="1"/>
    <col min="10518" max="10518" width="1" style="230" customWidth="1"/>
    <col min="10519" max="10519" width="6.54296875" style="230" customWidth="1"/>
    <col min="10520" max="10520" width="6.7265625" style="230" customWidth="1"/>
    <col min="10521" max="10748" width="9.1796875" style="230"/>
    <col min="10749" max="10749" width="4.26953125" style="230" customWidth="1"/>
    <col min="10750" max="10750" width="26.453125" style="230" customWidth="1"/>
    <col min="10751" max="10751" width="20.54296875" style="230" customWidth="1"/>
    <col min="10752" max="10752" width="5" style="230" customWidth="1"/>
    <col min="10753" max="10753" width="7.7265625" style="230" bestFit="1" customWidth="1"/>
    <col min="10754" max="10754" width="5.1796875" style="230" customWidth="1"/>
    <col min="10755" max="10755" width="7.1796875" style="230" customWidth="1"/>
    <col min="10756" max="10756" width="5.1796875" style="230" customWidth="1"/>
    <col min="10757" max="10757" width="6.453125" style="230" customWidth="1"/>
    <col min="10758" max="10759" width="5" style="230" customWidth="1"/>
    <col min="10760" max="10760" width="5.54296875" style="230" customWidth="1"/>
    <col min="10761" max="10761" width="6.7265625" style="230" customWidth="1"/>
    <col min="10762" max="10762" width="8.453125" style="230" customWidth="1"/>
    <col min="10763" max="10763" width="5.453125" style="230" customWidth="1"/>
    <col min="10764" max="10764" width="6.26953125" style="230" customWidth="1"/>
    <col min="10765" max="10765" width="5.26953125" style="230" customWidth="1"/>
    <col min="10766" max="10766" width="6.26953125" style="230" customWidth="1"/>
    <col min="10767" max="10767" width="5.81640625" style="230" customWidth="1"/>
    <col min="10768" max="10768" width="7.26953125" style="230" customWidth="1"/>
    <col min="10769" max="10769" width="5.81640625" style="230" customWidth="1"/>
    <col min="10770" max="10770" width="7.26953125" style="230" customWidth="1"/>
    <col min="10771" max="10771" width="5.7265625" style="230" customWidth="1"/>
    <col min="10772" max="10772" width="7.26953125" style="230" customWidth="1"/>
    <col min="10773" max="10773" width="6.54296875" style="230" customWidth="1"/>
    <col min="10774" max="10774" width="1" style="230" customWidth="1"/>
    <col min="10775" max="10775" width="6.54296875" style="230" customWidth="1"/>
    <col min="10776" max="10776" width="6.7265625" style="230" customWidth="1"/>
    <col min="10777" max="11004" width="9.1796875" style="230"/>
    <col min="11005" max="11005" width="4.26953125" style="230" customWidth="1"/>
    <col min="11006" max="11006" width="26.453125" style="230" customWidth="1"/>
    <col min="11007" max="11007" width="20.54296875" style="230" customWidth="1"/>
    <col min="11008" max="11008" width="5" style="230" customWidth="1"/>
    <col min="11009" max="11009" width="7.7265625" style="230" bestFit="1" customWidth="1"/>
    <col min="11010" max="11010" width="5.1796875" style="230" customWidth="1"/>
    <col min="11011" max="11011" width="7.1796875" style="230" customWidth="1"/>
    <col min="11012" max="11012" width="5.1796875" style="230" customWidth="1"/>
    <col min="11013" max="11013" width="6.453125" style="230" customWidth="1"/>
    <col min="11014" max="11015" width="5" style="230" customWidth="1"/>
    <col min="11016" max="11016" width="5.54296875" style="230" customWidth="1"/>
    <col min="11017" max="11017" width="6.7265625" style="230" customWidth="1"/>
    <col min="11018" max="11018" width="8.453125" style="230" customWidth="1"/>
    <col min="11019" max="11019" width="5.453125" style="230" customWidth="1"/>
    <col min="11020" max="11020" width="6.26953125" style="230" customWidth="1"/>
    <col min="11021" max="11021" width="5.26953125" style="230" customWidth="1"/>
    <col min="11022" max="11022" width="6.26953125" style="230" customWidth="1"/>
    <col min="11023" max="11023" width="5.81640625" style="230" customWidth="1"/>
    <col min="11024" max="11024" width="7.26953125" style="230" customWidth="1"/>
    <col min="11025" max="11025" width="5.81640625" style="230" customWidth="1"/>
    <col min="11026" max="11026" width="7.26953125" style="230" customWidth="1"/>
    <col min="11027" max="11027" width="5.7265625" style="230" customWidth="1"/>
    <col min="11028" max="11028" width="7.26953125" style="230" customWidth="1"/>
    <col min="11029" max="11029" width="6.54296875" style="230" customWidth="1"/>
    <col min="11030" max="11030" width="1" style="230" customWidth="1"/>
    <col min="11031" max="11031" width="6.54296875" style="230" customWidth="1"/>
    <col min="11032" max="11032" width="6.7265625" style="230" customWidth="1"/>
    <col min="11033" max="11260" width="9.1796875" style="230"/>
    <col min="11261" max="11261" width="4.26953125" style="230" customWidth="1"/>
    <col min="11262" max="11262" width="26.453125" style="230" customWidth="1"/>
    <col min="11263" max="11263" width="20.54296875" style="230" customWidth="1"/>
    <col min="11264" max="11264" width="5" style="230" customWidth="1"/>
    <col min="11265" max="11265" width="7.7265625" style="230" bestFit="1" customWidth="1"/>
    <col min="11266" max="11266" width="5.1796875" style="230" customWidth="1"/>
    <col min="11267" max="11267" width="7.1796875" style="230" customWidth="1"/>
    <col min="11268" max="11268" width="5.1796875" style="230" customWidth="1"/>
    <col min="11269" max="11269" width="6.453125" style="230" customWidth="1"/>
    <col min="11270" max="11271" width="5" style="230" customWidth="1"/>
    <col min="11272" max="11272" width="5.54296875" style="230" customWidth="1"/>
    <col min="11273" max="11273" width="6.7265625" style="230" customWidth="1"/>
    <col min="11274" max="11274" width="8.453125" style="230" customWidth="1"/>
    <col min="11275" max="11275" width="5.453125" style="230" customWidth="1"/>
    <col min="11276" max="11276" width="6.26953125" style="230" customWidth="1"/>
    <col min="11277" max="11277" width="5.26953125" style="230" customWidth="1"/>
    <col min="11278" max="11278" width="6.26953125" style="230" customWidth="1"/>
    <col min="11279" max="11279" width="5.81640625" style="230" customWidth="1"/>
    <col min="11280" max="11280" width="7.26953125" style="230" customWidth="1"/>
    <col min="11281" max="11281" width="5.81640625" style="230" customWidth="1"/>
    <col min="11282" max="11282" width="7.26953125" style="230" customWidth="1"/>
    <col min="11283" max="11283" width="5.7265625" style="230" customWidth="1"/>
    <col min="11284" max="11284" width="7.26953125" style="230" customWidth="1"/>
    <col min="11285" max="11285" width="6.54296875" style="230" customWidth="1"/>
    <col min="11286" max="11286" width="1" style="230" customWidth="1"/>
    <col min="11287" max="11287" width="6.54296875" style="230" customWidth="1"/>
    <col min="11288" max="11288" width="6.7265625" style="230" customWidth="1"/>
    <col min="11289" max="11516" width="9.1796875" style="230"/>
    <col min="11517" max="11517" width="4.26953125" style="230" customWidth="1"/>
    <col min="11518" max="11518" width="26.453125" style="230" customWidth="1"/>
    <col min="11519" max="11519" width="20.54296875" style="230" customWidth="1"/>
    <col min="11520" max="11520" width="5" style="230" customWidth="1"/>
    <col min="11521" max="11521" width="7.7265625" style="230" bestFit="1" customWidth="1"/>
    <col min="11522" max="11522" width="5.1796875" style="230" customWidth="1"/>
    <col min="11523" max="11523" width="7.1796875" style="230" customWidth="1"/>
    <col min="11524" max="11524" width="5.1796875" style="230" customWidth="1"/>
    <col min="11525" max="11525" width="6.453125" style="230" customWidth="1"/>
    <col min="11526" max="11527" width="5" style="230" customWidth="1"/>
    <col min="11528" max="11528" width="5.54296875" style="230" customWidth="1"/>
    <col min="11529" max="11529" width="6.7265625" style="230" customWidth="1"/>
    <col min="11530" max="11530" width="8.453125" style="230" customWidth="1"/>
    <col min="11531" max="11531" width="5.453125" style="230" customWidth="1"/>
    <col min="11532" max="11532" width="6.26953125" style="230" customWidth="1"/>
    <col min="11533" max="11533" width="5.26953125" style="230" customWidth="1"/>
    <col min="11534" max="11534" width="6.26953125" style="230" customWidth="1"/>
    <col min="11535" max="11535" width="5.81640625" style="230" customWidth="1"/>
    <col min="11536" max="11536" width="7.26953125" style="230" customWidth="1"/>
    <col min="11537" max="11537" width="5.81640625" style="230" customWidth="1"/>
    <col min="11538" max="11538" width="7.26953125" style="230" customWidth="1"/>
    <col min="11539" max="11539" width="5.7265625" style="230" customWidth="1"/>
    <col min="11540" max="11540" width="7.26953125" style="230" customWidth="1"/>
    <col min="11541" max="11541" width="6.54296875" style="230" customWidth="1"/>
    <col min="11542" max="11542" width="1" style="230" customWidth="1"/>
    <col min="11543" max="11543" width="6.54296875" style="230" customWidth="1"/>
    <col min="11544" max="11544" width="6.7265625" style="230" customWidth="1"/>
    <col min="11545" max="11772" width="9.1796875" style="230"/>
    <col min="11773" max="11773" width="4.26953125" style="230" customWidth="1"/>
    <col min="11774" max="11774" width="26.453125" style="230" customWidth="1"/>
    <col min="11775" max="11775" width="20.54296875" style="230" customWidth="1"/>
    <col min="11776" max="11776" width="5" style="230" customWidth="1"/>
    <col min="11777" max="11777" width="7.7265625" style="230" bestFit="1" customWidth="1"/>
    <col min="11778" max="11778" width="5.1796875" style="230" customWidth="1"/>
    <col min="11779" max="11779" width="7.1796875" style="230" customWidth="1"/>
    <col min="11780" max="11780" width="5.1796875" style="230" customWidth="1"/>
    <col min="11781" max="11781" width="6.453125" style="230" customWidth="1"/>
    <col min="11782" max="11783" width="5" style="230" customWidth="1"/>
    <col min="11784" max="11784" width="5.54296875" style="230" customWidth="1"/>
    <col min="11785" max="11785" width="6.7265625" style="230" customWidth="1"/>
    <col min="11786" max="11786" width="8.453125" style="230" customWidth="1"/>
    <col min="11787" max="11787" width="5.453125" style="230" customWidth="1"/>
    <col min="11788" max="11788" width="6.26953125" style="230" customWidth="1"/>
    <col min="11789" max="11789" width="5.26953125" style="230" customWidth="1"/>
    <col min="11790" max="11790" width="6.26953125" style="230" customWidth="1"/>
    <col min="11791" max="11791" width="5.81640625" style="230" customWidth="1"/>
    <col min="11792" max="11792" width="7.26953125" style="230" customWidth="1"/>
    <col min="11793" max="11793" width="5.81640625" style="230" customWidth="1"/>
    <col min="11794" max="11794" width="7.26953125" style="230" customWidth="1"/>
    <col min="11795" max="11795" width="5.7265625" style="230" customWidth="1"/>
    <col min="11796" max="11796" width="7.26953125" style="230" customWidth="1"/>
    <col min="11797" max="11797" width="6.54296875" style="230" customWidth="1"/>
    <col min="11798" max="11798" width="1" style="230" customWidth="1"/>
    <col min="11799" max="11799" width="6.54296875" style="230" customWidth="1"/>
    <col min="11800" max="11800" width="6.7265625" style="230" customWidth="1"/>
    <col min="11801" max="12028" width="9.1796875" style="230"/>
    <col min="12029" max="12029" width="4.26953125" style="230" customWidth="1"/>
    <col min="12030" max="12030" width="26.453125" style="230" customWidth="1"/>
    <col min="12031" max="12031" width="20.54296875" style="230" customWidth="1"/>
    <col min="12032" max="12032" width="5" style="230" customWidth="1"/>
    <col min="12033" max="12033" width="7.7265625" style="230" bestFit="1" customWidth="1"/>
    <col min="12034" max="12034" width="5.1796875" style="230" customWidth="1"/>
    <col min="12035" max="12035" width="7.1796875" style="230" customWidth="1"/>
    <col min="12036" max="12036" width="5.1796875" style="230" customWidth="1"/>
    <col min="12037" max="12037" width="6.453125" style="230" customWidth="1"/>
    <col min="12038" max="12039" width="5" style="230" customWidth="1"/>
    <col min="12040" max="12040" width="5.54296875" style="230" customWidth="1"/>
    <col min="12041" max="12041" width="6.7265625" style="230" customWidth="1"/>
    <col min="12042" max="12042" width="8.453125" style="230" customWidth="1"/>
    <col min="12043" max="12043" width="5.453125" style="230" customWidth="1"/>
    <col min="12044" max="12044" width="6.26953125" style="230" customWidth="1"/>
    <col min="12045" max="12045" width="5.26953125" style="230" customWidth="1"/>
    <col min="12046" max="12046" width="6.26953125" style="230" customWidth="1"/>
    <col min="12047" max="12047" width="5.81640625" style="230" customWidth="1"/>
    <col min="12048" max="12048" width="7.26953125" style="230" customWidth="1"/>
    <col min="12049" max="12049" width="5.81640625" style="230" customWidth="1"/>
    <col min="12050" max="12050" width="7.26953125" style="230" customWidth="1"/>
    <col min="12051" max="12051" width="5.7265625" style="230" customWidth="1"/>
    <col min="12052" max="12052" width="7.26953125" style="230" customWidth="1"/>
    <col min="12053" max="12053" width="6.54296875" style="230" customWidth="1"/>
    <col min="12054" max="12054" width="1" style="230" customWidth="1"/>
    <col min="12055" max="12055" width="6.54296875" style="230" customWidth="1"/>
    <col min="12056" max="12056" width="6.7265625" style="230" customWidth="1"/>
    <col min="12057" max="12284" width="9.1796875" style="230"/>
    <col min="12285" max="12285" width="4.26953125" style="230" customWidth="1"/>
    <col min="12286" max="12286" width="26.453125" style="230" customWidth="1"/>
    <col min="12287" max="12287" width="20.54296875" style="230" customWidth="1"/>
    <col min="12288" max="12288" width="5" style="230" customWidth="1"/>
    <col min="12289" max="12289" width="7.7265625" style="230" bestFit="1" customWidth="1"/>
    <col min="12290" max="12290" width="5.1796875" style="230" customWidth="1"/>
    <col min="12291" max="12291" width="7.1796875" style="230" customWidth="1"/>
    <col min="12292" max="12292" width="5.1796875" style="230" customWidth="1"/>
    <col min="12293" max="12293" width="6.453125" style="230" customWidth="1"/>
    <col min="12294" max="12295" width="5" style="230" customWidth="1"/>
    <col min="12296" max="12296" width="5.54296875" style="230" customWidth="1"/>
    <col min="12297" max="12297" width="6.7265625" style="230" customWidth="1"/>
    <col min="12298" max="12298" width="8.453125" style="230" customWidth="1"/>
    <col min="12299" max="12299" width="5.453125" style="230" customWidth="1"/>
    <col min="12300" max="12300" width="6.26953125" style="230" customWidth="1"/>
    <col min="12301" max="12301" width="5.26953125" style="230" customWidth="1"/>
    <col min="12302" max="12302" width="6.26953125" style="230" customWidth="1"/>
    <col min="12303" max="12303" width="5.81640625" style="230" customWidth="1"/>
    <col min="12304" max="12304" width="7.26953125" style="230" customWidth="1"/>
    <col min="12305" max="12305" width="5.81640625" style="230" customWidth="1"/>
    <col min="12306" max="12306" width="7.26953125" style="230" customWidth="1"/>
    <col min="12307" max="12307" width="5.7265625" style="230" customWidth="1"/>
    <col min="12308" max="12308" width="7.26953125" style="230" customWidth="1"/>
    <col min="12309" max="12309" width="6.54296875" style="230" customWidth="1"/>
    <col min="12310" max="12310" width="1" style="230" customWidth="1"/>
    <col min="12311" max="12311" width="6.54296875" style="230" customWidth="1"/>
    <col min="12312" max="12312" width="6.7265625" style="230" customWidth="1"/>
    <col min="12313" max="12540" width="9.1796875" style="230"/>
    <col min="12541" max="12541" width="4.26953125" style="230" customWidth="1"/>
    <col min="12542" max="12542" width="26.453125" style="230" customWidth="1"/>
    <col min="12543" max="12543" width="20.54296875" style="230" customWidth="1"/>
    <col min="12544" max="12544" width="5" style="230" customWidth="1"/>
    <col min="12545" max="12545" width="7.7265625" style="230" bestFit="1" customWidth="1"/>
    <col min="12546" max="12546" width="5.1796875" style="230" customWidth="1"/>
    <col min="12547" max="12547" width="7.1796875" style="230" customWidth="1"/>
    <col min="12548" max="12548" width="5.1796875" style="230" customWidth="1"/>
    <col min="12549" max="12549" width="6.453125" style="230" customWidth="1"/>
    <col min="12550" max="12551" width="5" style="230" customWidth="1"/>
    <col min="12552" max="12552" width="5.54296875" style="230" customWidth="1"/>
    <col min="12553" max="12553" width="6.7265625" style="230" customWidth="1"/>
    <col min="12554" max="12554" width="8.453125" style="230" customWidth="1"/>
    <col min="12555" max="12555" width="5.453125" style="230" customWidth="1"/>
    <col min="12556" max="12556" width="6.26953125" style="230" customWidth="1"/>
    <col min="12557" max="12557" width="5.26953125" style="230" customWidth="1"/>
    <col min="12558" max="12558" width="6.26953125" style="230" customWidth="1"/>
    <col min="12559" max="12559" width="5.81640625" style="230" customWidth="1"/>
    <col min="12560" max="12560" width="7.26953125" style="230" customWidth="1"/>
    <col min="12561" max="12561" width="5.81640625" style="230" customWidth="1"/>
    <col min="12562" max="12562" width="7.26953125" style="230" customWidth="1"/>
    <col min="12563" max="12563" width="5.7265625" style="230" customWidth="1"/>
    <col min="12564" max="12564" width="7.26953125" style="230" customWidth="1"/>
    <col min="12565" max="12565" width="6.54296875" style="230" customWidth="1"/>
    <col min="12566" max="12566" width="1" style="230" customWidth="1"/>
    <col min="12567" max="12567" width="6.54296875" style="230" customWidth="1"/>
    <col min="12568" max="12568" width="6.7265625" style="230" customWidth="1"/>
    <col min="12569" max="12796" width="9.1796875" style="230"/>
    <col min="12797" max="12797" width="4.26953125" style="230" customWidth="1"/>
    <col min="12798" max="12798" width="26.453125" style="230" customWidth="1"/>
    <col min="12799" max="12799" width="20.54296875" style="230" customWidth="1"/>
    <col min="12800" max="12800" width="5" style="230" customWidth="1"/>
    <col min="12801" max="12801" width="7.7265625" style="230" bestFit="1" customWidth="1"/>
    <col min="12802" max="12802" width="5.1796875" style="230" customWidth="1"/>
    <col min="12803" max="12803" width="7.1796875" style="230" customWidth="1"/>
    <col min="12804" max="12804" width="5.1796875" style="230" customWidth="1"/>
    <col min="12805" max="12805" width="6.453125" style="230" customWidth="1"/>
    <col min="12806" max="12807" width="5" style="230" customWidth="1"/>
    <col min="12808" max="12808" width="5.54296875" style="230" customWidth="1"/>
    <col min="12809" max="12809" width="6.7265625" style="230" customWidth="1"/>
    <col min="12810" max="12810" width="8.453125" style="230" customWidth="1"/>
    <col min="12811" max="12811" width="5.453125" style="230" customWidth="1"/>
    <col min="12812" max="12812" width="6.26953125" style="230" customWidth="1"/>
    <col min="12813" max="12813" width="5.26953125" style="230" customWidth="1"/>
    <col min="12814" max="12814" width="6.26953125" style="230" customWidth="1"/>
    <col min="12815" max="12815" width="5.81640625" style="230" customWidth="1"/>
    <col min="12816" max="12816" width="7.26953125" style="230" customWidth="1"/>
    <col min="12817" max="12817" width="5.81640625" style="230" customWidth="1"/>
    <col min="12818" max="12818" width="7.26953125" style="230" customWidth="1"/>
    <col min="12819" max="12819" width="5.7265625" style="230" customWidth="1"/>
    <col min="12820" max="12820" width="7.26953125" style="230" customWidth="1"/>
    <col min="12821" max="12821" width="6.54296875" style="230" customWidth="1"/>
    <col min="12822" max="12822" width="1" style="230" customWidth="1"/>
    <col min="12823" max="12823" width="6.54296875" style="230" customWidth="1"/>
    <col min="12824" max="12824" width="6.7265625" style="230" customWidth="1"/>
    <col min="12825" max="13052" width="9.1796875" style="230"/>
    <col min="13053" max="13053" width="4.26953125" style="230" customWidth="1"/>
    <col min="13054" max="13054" width="26.453125" style="230" customWidth="1"/>
    <col min="13055" max="13055" width="20.54296875" style="230" customWidth="1"/>
    <col min="13056" max="13056" width="5" style="230" customWidth="1"/>
    <col min="13057" max="13057" width="7.7265625" style="230" bestFit="1" customWidth="1"/>
    <col min="13058" max="13058" width="5.1796875" style="230" customWidth="1"/>
    <col min="13059" max="13059" width="7.1796875" style="230" customWidth="1"/>
    <col min="13060" max="13060" width="5.1796875" style="230" customWidth="1"/>
    <col min="13061" max="13061" width="6.453125" style="230" customWidth="1"/>
    <col min="13062" max="13063" width="5" style="230" customWidth="1"/>
    <col min="13064" max="13064" width="5.54296875" style="230" customWidth="1"/>
    <col min="13065" max="13065" width="6.7265625" style="230" customWidth="1"/>
    <col min="13066" max="13066" width="8.453125" style="230" customWidth="1"/>
    <col min="13067" max="13067" width="5.453125" style="230" customWidth="1"/>
    <col min="13068" max="13068" width="6.26953125" style="230" customWidth="1"/>
    <col min="13069" max="13069" width="5.26953125" style="230" customWidth="1"/>
    <col min="13070" max="13070" width="6.26953125" style="230" customWidth="1"/>
    <col min="13071" max="13071" width="5.81640625" style="230" customWidth="1"/>
    <col min="13072" max="13072" width="7.26953125" style="230" customWidth="1"/>
    <col min="13073" max="13073" width="5.81640625" style="230" customWidth="1"/>
    <col min="13074" max="13074" width="7.26953125" style="230" customWidth="1"/>
    <col min="13075" max="13075" width="5.7265625" style="230" customWidth="1"/>
    <col min="13076" max="13076" width="7.26953125" style="230" customWidth="1"/>
    <col min="13077" max="13077" width="6.54296875" style="230" customWidth="1"/>
    <col min="13078" max="13078" width="1" style="230" customWidth="1"/>
    <col min="13079" max="13079" width="6.54296875" style="230" customWidth="1"/>
    <col min="13080" max="13080" width="6.7265625" style="230" customWidth="1"/>
    <col min="13081" max="13308" width="9.1796875" style="230"/>
    <col min="13309" max="13309" width="4.26953125" style="230" customWidth="1"/>
    <col min="13310" max="13310" width="26.453125" style="230" customWidth="1"/>
    <col min="13311" max="13311" width="20.54296875" style="230" customWidth="1"/>
    <col min="13312" max="13312" width="5" style="230" customWidth="1"/>
    <col min="13313" max="13313" width="7.7265625" style="230" bestFit="1" customWidth="1"/>
    <col min="13314" max="13314" width="5.1796875" style="230" customWidth="1"/>
    <col min="13315" max="13315" width="7.1796875" style="230" customWidth="1"/>
    <col min="13316" max="13316" width="5.1796875" style="230" customWidth="1"/>
    <col min="13317" max="13317" width="6.453125" style="230" customWidth="1"/>
    <col min="13318" max="13319" width="5" style="230" customWidth="1"/>
    <col min="13320" max="13320" width="5.54296875" style="230" customWidth="1"/>
    <col min="13321" max="13321" width="6.7265625" style="230" customWidth="1"/>
    <col min="13322" max="13322" width="8.453125" style="230" customWidth="1"/>
    <col min="13323" max="13323" width="5.453125" style="230" customWidth="1"/>
    <col min="13324" max="13324" width="6.26953125" style="230" customWidth="1"/>
    <col min="13325" max="13325" width="5.26953125" style="230" customWidth="1"/>
    <col min="13326" max="13326" width="6.26953125" style="230" customWidth="1"/>
    <col min="13327" max="13327" width="5.81640625" style="230" customWidth="1"/>
    <col min="13328" max="13328" width="7.26953125" style="230" customWidth="1"/>
    <col min="13329" max="13329" width="5.81640625" style="230" customWidth="1"/>
    <col min="13330" max="13330" width="7.26953125" style="230" customWidth="1"/>
    <col min="13331" max="13331" width="5.7265625" style="230" customWidth="1"/>
    <col min="13332" max="13332" width="7.26953125" style="230" customWidth="1"/>
    <col min="13333" max="13333" width="6.54296875" style="230" customWidth="1"/>
    <col min="13334" max="13334" width="1" style="230" customWidth="1"/>
    <col min="13335" max="13335" width="6.54296875" style="230" customWidth="1"/>
    <col min="13336" max="13336" width="6.7265625" style="230" customWidth="1"/>
    <col min="13337" max="13564" width="9.1796875" style="230"/>
    <col min="13565" max="13565" width="4.26953125" style="230" customWidth="1"/>
    <col min="13566" max="13566" width="26.453125" style="230" customWidth="1"/>
    <col min="13567" max="13567" width="20.54296875" style="230" customWidth="1"/>
    <col min="13568" max="13568" width="5" style="230" customWidth="1"/>
    <col min="13569" max="13569" width="7.7265625" style="230" bestFit="1" customWidth="1"/>
    <col min="13570" max="13570" width="5.1796875" style="230" customWidth="1"/>
    <col min="13571" max="13571" width="7.1796875" style="230" customWidth="1"/>
    <col min="13572" max="13572" width="5.1796875" style="230" customWidth="1"/>
    <col min="13573" max="13573" width="6.453125" style="230" customWidth="1"/>
    <col min="13574" max="13575" width="5" style="230" customWidth="1"/>
    <col min="13576" max="13576" width="5.54296875" style="230" customWidth="1"/>
    <col min="13577" max="13577" width="6.7265625" style="230" customWidth="1"/>
    <col min="13578" max="13578" width="8.453125" style="230" customWidth="1"/>
    <col min="13579" max="13579" width="5.453125" style="230" customWidth="1"/>
    <col min="13580" max="13580" width="6.26953125" style="230" customWidth="1"/>
    <col min="13581" max="13581" width="5.26953125" style="230" customWidth="1"/>
    <col min="13582" max="13582" width="6.26953125" style="230" customWidth="1"/>
    <col min="13583" max="13583" width="5.81640625" style="230" customWidth="1"/>
    <col min="13584" max="13584" width="7.26953125" style="230" customWidth="1"/>
    <col min="13585" max="13585" width="5.81640625" style="230" customWidth="1"/>
    <col min="13586" max="13586" width="7.26953125" style="230" customWidth="1"/>
    <col min="13587" max="13587" width="5.7265625" style="230" customWidth="1"/>
    <col min="13588" max="13588" width="7.26953125" style="230" customWidth="1"/>
    <col min="13589" max="13589" width="6.54296875" style="230" customWidth="1"/>
    <col min="13590" max="13590" width="1" style="230" customWidth="1"/>
    <col min="13591" max="13591" width="6.54296875" style="230" customWidth="1"/>
    <col min="13592" max="13592" width="6.7265625" style="230" customWidth="1"/>
    <col min="13593" max="13820" width="9.1796875" style="230"/>
    <col min="13821" max="13821" width="4.26953125" style="230" customWidth="1"/>
    <col min="13822" max="13822" width="26.453125" style="230" customWidth="1"/>
    <col min="13823" max="13823" width="20.54296875" style="230" customWidth="1"/>
    <col min="13824" max="13824" width="5" style="230" customWidth="1"/>
    <col min="13825" max="13825" width="7.7265625" style="230" bestFit="1" customWidth="1"/>
    <col min="13826" max="13826" width="5.1796875" style="230" customWidth="1"/>
    <col min="13827" max="13827" width="7.1796875" style="230" customWidth="1"/>
    <col min="13828" max="13828" width="5.1796875" style="230" customWidth="1"/>
    <col min="13829" max="13829" width="6.453125" style="230" customWidth="1"/>
    <col min="13830" max="13831" width="5" style="230" customWidth="1"/>
    <col min="13832" max="13832" width="5.54296875" style="230" customWidth="1"/>
    <col min="13833" max="13833" width="6.7265625" style="230" customWidth="1"/>
    <col min="13834" max="13834" width="8.453125" style="230" customWidth="1"/>
    <col min="13835" max="13835" width="5.453125" style="230" customWidth="1"/>
    <col min="13836" max="13836" width="6.26953125" style="230" customWidth="1"/>
    <col min="13837" max="13837" width="5.26953125" style="230" customWidth="1"/>
    <col min="13838" max="13838" width="6.26953125" style="230" customWidth="1"/>
    <col min="13839" max="13839" width="5.81640625" style="230" customWidth="1"/>
    <col min="13840" max="13840" width="7.26953125" style="230" customWidth="1"/>
    <col min="13841" max="13841" width="5.81640625" style="230" customWidth="1"/>
    <col min="13842" max="13842" width="7.26953125" style="230" customWidth="1"/>
    <col min="13843" max="13843" width="5.7265625" style="230" customWidth="1"/>
    <col min="13844" max="13844" width="7.26953125" style="230" customWidth="1"/>
    <col min="13845" max="13845" width="6.54296875" style="230" customWidth="1"/>
    <col min="13846" max="13846" width="1" style="230" customWidth="1"/>
    <col min="13847" max="13847" width="6.54296875" style="230" customWidth="1"/>
    <col min="13848" max="13848" width="6.7265625" style="230" customWidth="1"/>
    <col min="13849" max="14076" width="9.1796875" style="230"/>
    <col min="14077" max="14077" width="4.26953125" style="230" customWidth="1"/>
    <col min="14078" max="14078" width="26.453125" style="230" customWidth="1"/>
    <col min="14079" max="14079" width="20.54296875" style="230" customWidth="1"/>
    <col min="14080" max="14080" width="5" style="230" customWidth="1"/>
    <col min="14081" max="14081" width="7.7265625" style="230" bestFit="1" customWidth="1"/>
    <col min="14082" max="14082" width="5.1796875" style="230" customWidth="1"/>
    <col min="14083" max="14083" width="7.1796875" style="230" customWidth="1"/>
    <col min="14084" max="14084" width="5.1796875" style="230" customWidth="1"/>
    <col min="14085" max="14085" width="6.453125" style="230" customWidth="1"/>
    <col min="14086" max="14087" width="5" style="230" customWidth="1"/>
    <col min="14088" max="14088" width="5.54296875" style="230" customWidth="1"/>
    <col min="14089" max="14089" width="6.7265625" style="230" customWidth="1"/>
    <col min="14090" max="14090" width="8.453125" style="230" customWidth="1"/>
    <col min="14091" max="14091" width="5.453125" style="230" customWidth="1"/>
    <col min="14092" max="14092" width="6.26953125" style="230" customWidth="1"/>
    <col min="14093" max="14093" width="5.26953125" style="230" customWidth="1"/>
    <col min="14094" max="14094" width="6.26953125" style="230" customWidth="1"/>
    <col min="14095" max="14095" width="5.81640625" style="230" customWidth="1"/>
    <col min="14096" max="14096" width="7.26953125" style="230" customWidth="1"/>
    <col min="14097" max="14097" width="5.81640625" style="230" customWidth="1"/>
    <col min="14098" max="14098" width="7.26953125" style="230" customWidth="1"/>
    <col min="14099" max="14099" width="5.7265625" style="230" customWidth="1"/>
    <col min="14100" max="14100" width="7.26953125" style="230" customWidth="1"/>
    <col min="14101" max="14101" width="6.54296875" style="230" customWidth="1"/>
    <col min="14102" max="14102" width="1" style="230" customWidth="1"/>
    <col min="14103" max="14103" width="6.54296875" style="230" customWidth="1"/>
    <col min="14104" max="14104" width="6.7265625" style="230" customWidth="1"/>
    <col min="14105" max="14332" width="9.1796875" style="230"/>
    <col min="14333" max="14333" width="4.26953125" style="230" customWidth="1"/>
    <col min="14334" max="14334" width="26.453125" style="230" customWidth="1"/>
    <col min="14335" max="14335" width="20.54296875" style="230" customWidth="1"/>
    <col min="14336" max="14336" width="5" style="230" customWidth="1"/>
    <col min="14337" max="14337" width="7.7265625" style="230" bestFit="1" customWidth="1"/>
    <col min="14338" max="14338" width="5.1796875" style="230" customWidth="1"/>
    <col min="14339" max="14339" width="7.1796875" style="230" customWidth="1"/>
    <col min="14340" max="14340" width="5.1796875" style="230" customWidth="1"/>
    <col min="14341" max="14341" width="6.453125" style="230" customWidth="1"/>
    <col min="14342" max="14343" width="5" style="230" customWidth="1"/>
    <col min="14344" max="14344" width="5.54296875" style="230" customWidth="1"/>
    <col min="14345" max="14345" width="6.7265625" style="230" customWidth="1"/>
    <col min="14346" max="14346" width="8.453125" style="230" customWidth="1"/>
    <col min="14347" max="14347" width="5.453125" style="230" customWidth="1"/>
    <col min="14348" max="14348" width="6.26953125" style="230" customWidth="1"/>
    <col min="14349" max="14349" width="5.26953125" style="230" customWidth="1"/>
    <col min="14350" max="14350" width="6.26953125" style="230" customWidth="1"/>
    <col min="14351" max="14351" width="5.81640625" style="230" customWidth="1"/>
    <col min="14352" max="14352" width="7.26953125" style="230" customWidth="1"/>
    <col min="14353" max="14353" width="5.81640625" style="230" customWidth="1"/>
    <col min="14354" max="14354" width="7.26953125" style="230" customWidth="1"/>
    <col min="14355" max="14355" width="5.7265625" style="230" customWidth="1"/>
    <col min="14356" max="14356" width="7.26953125" style="230" customWidth="1"/>
    <col min="14357" max="14357" width="6.54296875" style="230" customWidth="1"/>
    <col min="14358" max="14358" width="1" style="230" customWidth="1"/>
    <col min="14359" max="14359" width="6.54296875" style="230" customWidth="1"/>
    <col min="14360" max="14360" width="6.7265625" style="230" customWidth="1"/>
    <col min="14361" max="14588" width="9.1796875" style="230"/>
    <col min="14589" max="14589" width="4.26953125" style="230" customWidth="1"/>
    <col min="14590" max="14590" width="26.453125" style="230" customWidth="1"/>
    <col min="14591" max="14591" width="20.54296875" style="230" customWidth="1"/>
    <col min="14592" max="14592" width="5" style="230" customWidth="1"/>
    <col min="14593" max="14593" width="7.7265625" style="230" bestFit="1" customWidth="1"/>
    <col min="14594" max="14594" width="5.1796875" style="230" customWidth="1"/>
    <col min="14595" max="14595" width="7.1796875" style="230" customWidth="1"/>
    <col min="14596" max="14596" width="5.1796875" style="230" customWidth="1"/>
    <col min="14597" max="14597" width="6.453125" style="230" customWidth="1"/>
    <col min="14598" max="14599" width="5" style="230" customWidth="1"/>
    <col min="14600" max="14600" width="5.54296875" style="230" customWidth="1"/>
    <col min="14601" max="14601" width="6.7265625" style="230" customWidth="1"/>
    <col min="14602" max="14602" width="8.453125" style="230" customWidth="1"/>
    <col min="14603" max="14603" width="5.453125" style="230" customWidth="1"/>
    <col min="14604" max="14604" width="6.26953125" style="230" customWidth="1"/>
    <col min="14605" max="14605" width="5.26953125" style="230" customWidth="1"/>
    <col min="14606" max="14606" width="6.26953125" style="230" customWidth="1"/>
    <col min="14607" max="14607" width="5.81640625" style="230" customWidth="1"/>
    <col min="14608" max="14608" width="7.26953125" style="230" customWidth="1"/>
    <col min="14609" max="14609" width="5.81640625" style="230" customWidth="1"/>
    <col min="14610" max="14610" width="7.26953125" style="230" customWidth="1"/>
    <col min="14611" max="14611" width="5.7265625" style="230" customWidth="1"/>
    <col min="14612" max="14612" width="7.26953125" style="230" customWidth="1"/>
    <col min="14613" max="14613" width="6.54296875" style="230" customWidth="1"/>
    <col min="14614" max="14614" width="1" style="230" customWidth="1"/>
    <col min="14615" max="14615" width="6.54296875" style="230" customWidth="1"/>
    <col min="14616" max="14616" width="6.7265625" style="230" customWidth="1"/>
    <col min="14617" max="14844" width="9.1796875" style="230"/>
    <col min="14845" max="14845" width="4.26953125" style="230" customWidth="1"/>
    <col min="14846" max="14846" width="26.453125" style="230" customWidth="1"/>
    <col min="14847" max="14847" width="20.54296875" style="230" customWidth="1"/>
    <col min="14848" max="14848" width="5" style="230" customWidth="1"/>
    <col min="14849" max="14849" width="7.7265625" style="230" bestFit="1" customWidth="1"/>
    <col min="14850" max="14850" width="5.1796875" style="230" customWidth="1"/>
    <col min="14851" max="14851" width="7.1796875" style="230" customWidth="1"/>
    <col min="14852" max="14852" width="5.1796875" style="230" customWidth="1"/>
    <col min="14853" max="14853" width="6.453125" style="230" customWidth="1"/>
    <col min="14854" max="14855" width="5" style="230" customWidth="1"/>
    <col min="14856" max="14856" width="5.54296875" style="230" customWidth="1"/>
    <col min="14857" max="14857" width="6.7265625" style="230" customWidth="1"/>
    <col min="14858" max="14858" width="8.453125" style="230" customWidth="1"/>
    <col min="14859" max="14859" width="5.453125" style="230" customWidth="1"/>
    <col min="14860" max="14860" width="6.26953125" style="230" customWidth="1"/>
    <col min="14861" max="14861" width="5.26953125" style="230" customWidth="1"/>
    <col min="14862" max="14862" width="6.26953125" style="230" customWidth="1"/>
    <col min="14863" max="14863" width="5.81640625" style="230" customWidth="1"/>
    <col min="14864" max="14864" width="7.26953125" style="230" customWidth="1"/>
    <col min="14865" max="14865" width="5.81640625" style="230" customWidth="1"/>
    <col min="14866" max="14866" width="7.26953125" style="230" customWidth="1"/>
    <col min="14867" max="14867" width="5.7265625" style="230" customWidth="1"/>
    <col min="14868" max="14868" width="7.26953125" style="230" customWidth="1"/>
    <col min="14869" max="14869" width="6.54296875" style="230" customWidth="1"/>
    <col min="14870" max="14870" width="1" style="230" customWidth="1"/>
    <col min="14871" max="14871" width="6.54296875" style="230" customWidth="1"/>
    <col min="14872" max="14872" width="6.7265625" style="230" customWidth="1"/>
    <col min="14873" max="15100" width="9.1796875" style="230"/>
    <col min="15101" max="15101" width="4.26953125" style="230" customWidth="1"/>
    <col min="15102" max="15102" width="26.453125" style="230" customWidth="1"/>
    <col min="15103" max="15103" width="20.54296875" style="230" customWidth="1"/>
    <col min="15104" max="15104" width="5" style="230" customWidth="1"/>
    <col min="15105" max="15105" width="7.7265625" style="230" bestFit="1" customWidth="1"/>
    <col min="15106" max="15106" width="5.1796875" style="230" customWidth="1"/>
    <col min="15107" max="15107" width="7.1796875" style="230" customWidth="1"/>
    <col min="15108" max="15108" width="5.1796875" style="230" customWidth="1"/>
    <col min="15109" max="15109" width="6.453125" style="230" customWidth="1"/>
    <col min="15110" max="15111" width="5" style="230" customWidth="1"/>
    <col min="15112" max="15112" width="5.54296875" style="230" customWidth="1"/>
    <col min="15113" max="15113" width="6.7265625" style="230" customWidth="1"/>
    <col min="15114" max="15114" width="8.453125" style="230" customWidth="1"/>
    <col min="15115" max="15115" width="5.453125" style="230" customWidth="1"/>
    <col min="15116" max="15116" width="6.26953125" style="230" customWidth="1"/>
    <col min="15117" max="15117" width="5.26953125" style="230" customWidth="1"/>
    <col min="15118" max="15118" width="6.26953125" style="230" customWidth="1"/>
    <col min="15119" max="15119" width="5.81640625" style="230" customWidth="1"/>
    <col min="15120" max="15120" width="7.26953125" style="230" customWidth="1"/>
    <col min="15121" max="15121" width="5.81640625" style="230" customWidth="1"/>
    <col min="15122" max="15122" width="7.26953125" style="230" customWidth="1"/>
    <col min="15123" max="15123" width="5.7265625" style="230" customWidth="1"/>
    <col min="15124" max="15124" width="7.26953125" style="230" customWidth="1"/>
    <col min="15125" max="15125" width="6.54296875" style="230" customWidth="1"/>
    <col min="15126" max="15126" width="1" style="230" customWidth="1"/>
    <col min="15127" max="15127" width="6.54296875" style="230" customWidth="1"/>
    <col min="15128" max="15128" width="6.7265625" style="230" customWidth="1"/>
    <col min="15129" max="15356" width="9.1796875" style="230"/>
    <col min="15357" max="15357" width="4.26953125" style="230" customWidth="1"/>
    <col min="15358" max="15358" width="26.453125" style="230" customWidth="1"/>
    <col min="15359" max="15359" width="20.54296875" style="230" customWidth="1"/>
    <col min="15360" max="15360" width="5" style="230" customWidth="1"/>
    <col min="15361" max="15361" width="7.7265625" style="230" bestFit="1" customWidth="1"/>
    <col min="15362" max="15362" width="5.1796875" style="230" customWidth="1"/>
    <col min="15363" max="15363" width="7.1796875" style="230" customWidth="1"/>
    <col min="15364" max="15364" width="5.1796875" style="230" customWidth="1"/>
    <col min="15365" max="15365" width="6.453125" style="230" customWidth="1"/>
    <col min="15366" max="15367" width="5" style="230" customWidth="1"/>
    <col min="15368" max="15368" width="5.54296875" style="230" customWidth="1"/>
    <col min="15369" max="15369" width="6.7265625" style="230" customWidth="1"/>
    <col min="15370" max="15370" width="8.453125" style="230" customWidth="1"/>
    <col min="15371" max="15371" width="5.453125" style="230" customWidth="1"/>
    <col min="15372" max="15372" width="6.26953125" style="230" customWidth="1"/>
    <col min="15373" max="15373" width="5.26953125" style="230" customWidth="1"/>
    <col min="15374" max="15374" width="6.26953125" style="230" customWidth="1"/>
    <col min="15375" max="15375" width="5.81640625" style="230" customWidth="1"/>
    <col min="15376" max="15376" width="7.26953125" style="230" customWidth="1"/>
    <col min="15377" max="15377" width="5.81640625" style="230" customWidth="1"/>
    <col min="15378" max="15378" width="7.26953125" style="230" customWidth="1"/>
    <col min="15379" max="15379" width="5.7265625" style="230" customWidth="1"/>
    <col min="15380" max="15380" width="7.26953125" style="230" customWidth="1"/>
    <col min="15381" max="15381" width="6.54296875" style="230" customWidth="1"/>
    <col min="15382" max="15382" width="1" style="230" customWidth="1"/>
    <col min="15383" max="15383" width="6.54296875" style="230" customWidth="1"/>
    <col min="15384" max="15384" width="6.7265625" style="230" customWidth="1"/>
    <col min="15385" max="15612" width="9.1796875" style="230"/>
    <col min="15613" max="15613" width="4.26953125" style="230" customWidth="1"/>
    <col min="15614" max="15614" width="26.453125" style="230" customWidth="1"/>
    <col min="15615" max="15615" width="20.54296875" style="230" customWidth="1"/>
    <col min="15616" max="15616" width="5" style="230" customWidth="1"/>
    <col min="15617" max="15617" width="7.7265625" style="230" bestFit="1" customWidth="1"/>
    <col min="15618" max="15618" width="5.1796875" style="230" customWidth="1"/>
    <col min="15619" max="15619" width="7.1796875" style="230" customWidth="1"/>
    <col min="15620" max="15620" width="5.1796875" style="230" customWidth="1"/>
    <col min="15621" max="15621" width="6.453125" style="230" customWidth="1"/>
    <col min="15622" max="15623" width="5" style="230" customWidth="1"/>
    <col min="15624" max="15624" width="5.54296875" style="230" customWidth="1"/>
    <col min="15625" max="15625" width="6.7265625" style="230" customWidth="1"/>
    <col min="15626" max="15626" width="8.453125" style="230" customWidth="1"/>
    <col min="15627" max="15627" width="5.453125" style="230" customWidth="1"/>
    <col min="15628" max="15628" width="6.26953125" style="230" customWidth="1"/>
    <col min="15629" max="15629" width="5.26953125" style="230" customWidth="1"/>
    <col min="15630" max="15630" width="6.26953125" style="230" customWidth="1"/>
    <col min="15631" max="15631" width="5.81640625" style="230" customWidth="1"/>
    <col min="15632" max="15632" width="7.26953125" style="230" customWidth="1"/>
    <col min="15633" max="15633" width="5.81640625" style="230" customWidth="1"/>
    <col min="15634" max="15634" width="7.26953125" style="230" customWidth="1"/>
    <col min="15635" max="15635" width="5.7265625" style="230" customWidth="1"/>
    <col min="15636" max="15636" width="7.26953125" style="230" customWidth="1"/>
    <col min="15637" max="15637" width="6.54296875" style="230" customWidth="1"/>
    <col min="15638" max="15638" width="1" style="230" customWidth="1"/>
    <col min="15639" max="15639" width="6.54296875" style="230" customWidth="1"/>
    <col min="15640" max="15640" width="6.7265625" style="230" customWidth="1"/>
    <col min="15641" max="15868" width="9.1796875" style="230"/>
    <col min="15869" max="15869" width="4.26953125" style="230" customWidth="1"/>
    <col min="15870" max="15870" width="26.453125" style="230" customWidth="1"/>
    <col min="15871" max="15871" width="20.54296875" style="230" customWidth="1"/>
    <col min="15872" max="15872" width="5" style="230" customWidth="1"/>
    <col min="15873" max="15873" width="7.7265625" style="230" bestFit="1" customWidth="1"/>
    <col min="15874" max="15874" width="5.1796875" style="230" customWidth="1"/>
    <col min="15875" max="15875" width="7.1796875" style="230" customWidth="1"/>
    <col min="15876" max="15876" width="5.1796875" style="230" customWidth="1"/>
    <col min="15877" max="15877" width="6.453125" style="230" customWidth="1"/>
    <col min="15878" max="15879" width="5" style="230" customWidth="1"/>
    <col min="15880" max="15880" width="5.54296875" style="230" customWidth="1"/>
    <col min="15881" max="15881" width="6.7265625" style="230" customWidth="1"/>
    <col min="15882" max="15882" width="8.453125" style="230" customWidth="1"/>
    <col min="15883" max="15883" width="5.453125" style="230" customWidth="1"/>
    <col min="15884" max="15884" width="6.26953125" style="230" customWidth="1"/>
    <col min="15885" max="15885" width="5.26953125" style="230" customWidth="1"/>
    <col min="15886" max="15886" width="6.26953125" style="230" customWidth="1"/>
    <col min="15887" max="15887" width="5.81640625" style="230" customWidth="1"/>
    <col min="15888" max="15888" width="7.26953125" style="230" customWidth="1"/>
    <col min="15889" max="15889" width="5.81640625" style="230" customWidth="1"/>
    <col min="15890" max="15890" width="7.26953125" style="230" customWidth="1"/>
    <col min="15891" max="15891" width="5.7265625" style="230" customWidth="1"/>
    <col min="15892" max="15892" width="7.26953125" style="230" customWidth="1"/>
    <col min="15893" max="15893" width="6.54296875" style="230" customWidth="1"/>
    <col min="15894" max="15894" width="1" style="230" customWidth="1"/>
    <col min="15895" max="15895" width="6.54296875" style="230" customWidth="1"/>
    <col min="15896" max="15896" width="6.7265625" style="230" customWidth="1"/>
    <col min="15897" max="16124" width="9.1796875" style="230"/>
    <col min="16125" max="16125" width="4.26953125" style="230" customWidth="1"/>
    <col min="16126" max="16126" width="26.453125" style="230" customWidth="1"/>
    <col min="16127" max="16127" width="20.54296875" style="230" customWidth="1"/>
    <col min="16128" max="16128" width="5" style="230" customWidth="1"/>
    <col min="16129" max="16129" width="7.7265625" style="230" bestFit="1" customWidth="1"/>
    <col min="16130" max="16130" width="5.1796875" style="230" customWidth="1"/>
    <col min="16131" max="16131" width="7.1796875" style="230" customWidth="1"/>
    <col min="16132" max="16132" width="5.1796875" style="230" customWidth="1"/>
    <col min="16133" max="16133" width="6.453125" style="230" customWidth="1"/>
    <col min="16134" max="16135" width="5" style="230" customWidth="1"/>
    <col min="16136" max="16136" width="5.54296875" style="230" customWidth="1"/>
    <col min="16137" max="16137" width="6.7265625" style="230" customWidth="1"/>
    <col min="16138" max="16138" width="8.453125" style="230" customWidth="1"/>
    <col min="16139" max="16139" width="5.453125" style="230" customWidth="1"/>
    <col min="16140" max="16140" width="6.26953125" style="230" customWidth="1"/>
    <col min="16141" max="16141" width="5.26953125" style="230" customWidth="1"/>
    <col min="16142" max="16142" width="6.26953125" style="230" customWidth="1"/>
    <col min="16143" max="16143" width="5.81640625" style="230" customWidth="1"/>
    <col min="16144" max="16144" width="7.26953125" style="230" customWidth="1"/>
    <col min="16145" max="16145" width="5.81640625" style="230" customWidth="1"/>
    <col min="16146" max="16146" width="7.26953125" style="230" customWidth="1"/>
    <col min="16147" max="16147" width="5.7265625" style="230" customWidth="1"/>
    <col min="16148" max="16148" width="7.26953125" style="230" customWidth="1"/>
    <col min="16149" max="16149" width="6.54296875" style="230" customWidth="1"/>
    <col min="16150" max="16150" width="1" style="230" customWidth="1"/>
    <col min="16151" max="16151" width="6.54296875" style="230" customWidth="1"/>
    <col min="16152" max="16152" width="6.7265625" style="230" customWidth="1"/>
    <col min="16153" max="16384" width="9.1796875" style="230"/>
  </cols>
  <sheetData>
    <row r="1" spans="1:28" s="216" customFormat="1" ht="33.75" customHeight="1" x14ac:dyDescent="0.5">
      <c r="A1" s="211"/>
      <c r="B1" s="318" t="s">
        <v>77</v>
      </c>
      <c r="C1" s="319"/>
      <c r="D1" s="153"/>
      <c r="E1" s="153"/>
      <c r="F1" s="320"/>
      <c r="G1" s="320"/>
      <c r="H1" s="320"/>
      <c r="I1" s="320"/>
      <c r="J1" s="320"/>
      <c r="K1" s="320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3"/>
      <c r="Y1" s="214"/>
      <c r="Z1" s="215"/>
      <c r="AA1" s="214"/>
      <c r="AB1" s="214"/>
    </row>
    <row r="2" spans="1:28" s="214" customFormat="1" ht="17.25" customHeight="1" x14ac:dyDescent="0.5">
      <c r="A2" s="217"/>
      <c r="B2" s="318" t="s">
        <v>78</v>
      </c>
      <c r="C2" s="319"/>
      <c r="F2" s="321" t="s">
        <v>36</v>
      </c>
      <c r="G2" s="322"/>
      <c r="H2" s="322"/>
      <c r="I2" s="322"/>
      <c r="J2" s="322"/>
      <c r="K2" s="322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3"/>
      <c r="Z2" s="215"/>
    </row>
    <row r="3" spans="1:28" s="214" customFormat="1" ht="25.5" customHeight="1" x14ac:dyDescent="0.5">
      <c r="A3" s="217"/>
      <c r="B3" s="152"/>
      <c r="C3" s="153"/>
      <c r="D3" s="153"/>
      <c r="E3" s="153"/>
      <c r="F3" s="153"/>
      <c r="J3" s="217"/>
      <c r="L3" s="217"/>
      <c r="M3" s="217"/>
      <c r="Z3" s="215"/>
    </row>
    <row r="4" spans="1:28" s="214" customFormat="1" ht="44.25" customHeight="1" x14ac:dyDescent="0.5">
      <c r="A4" s="217"/>
      <c r="B4" s="214" t="s">
        <v>79</v>
      </c>
      <c r="C4" s="213"/>
      <c r="E4" s="217" t="s">
        <v>594</v>
      </c>
      <c r="F4" s="217" t="s">
        <v>595</v>
      </c>
      <c r="G4" s="218" t="s">
        <v>587</v>
      </c>
      <c r="H4" s="217" t="s">
        <v>593</v>
      </c>
      <c r="I4" s="217" t="s">
        <v>595</v>
      </c>
      <c r="J4" s="217"/>
      <c r="K4" s="217"/>
      <c r="L4" s="217"/>
      <c r="M4" s="217"/>
      <c r="N4" s="217"/>
      <c r="O4" s="217"/>
      <c r="P4" s="217"/>
      <c r="Q4" s="239" t="s">
        <v>587</v>
      </c>
      <c r="R4" s="217"/>
      <c r="S4" s="217"/>
      <c r="T4" s="215"/>
    </row>
    <row r="5" spans="1:28" s="214" customFormat="1" ht="17.25" customHeight="1" x14ac:dyDescent="0.5">
      <c r="A5" s="217"/>
      <c r="B5" s="178" t="s">
        <v>80</v>
      </c>
      <c r="E5" s="219" t="s">
        <v>5</v>
      </c>
      <c r="F5" s="233" t="s">
        <v>17</v>
      </c>
      <c r="G5" s="232" t="s">
        <v>9</v>
      </c>
      <c r="H5" s="314" t="s">
        <v>14</v>
      </c>
      <c r="I5" s="315"/>
      <c r="J5" s="314" t="s">
        <v>5</v>
      </c>
      <c r="K5" s="315"/>
      <c r="L5" s="233" t="s">
        <v>17</v>
      </c>
      <c r="M5" s="314" t="s">
        <v>12</v>
      </c>
      <c r="N5" s="315"/>
      <c r="O5" s="233" t="s">
        <v>19</v>
      </c>
      <c r="P5" s="314" t="s">
        <v>6</v>
      </c>
      <c r="Q5" s="315"/>
      <c r="R5" s="316" t="s">
        <v>39</v>
      </c>
      <c r="S5" s="315"/>
      <c r="T5" s="220" t="s">
        <v>37</v>
      </c>
      <c r="U5" s="221"/>
    </row>
    <row r="6" spans="1:28" s="214" customFormat="1" ht="17.25" customHeight="1" x14ac:dyDescent="0.5">
      <c r="A6" s="217"/>
      <c r="E6" s="233" t="s">
        <v>41</v>
      </c>
      <c r="F6" s="233" t="s">
        <v>65</v>
      </c>
      <c r="G6" s="232" t="s">
        <v>42</v>
      </c>
      <c r="H6" s="314" t="s">
        <v>42</v>
      </c>
      <c r="I6" s="315"/>
      <c r="J6" s="314" t="s">
        <v>43</v>
      </c>
      <c r="K6" s="315"/>
      <c r="L6" s="233" t="s">
        <v>46</v>
      </c>
      <c r="M6" s="314" t="s">
        <v>46</v>
      </c>
      <c r="N6" s="315"/>
      <c r="O6" s="233" t="s">
        <v>51</v>
      </c>
      <c r="P6" s="314" t="s">
        <v>55</v>
      </c>
      <c r="Q6" s="315"/>
      <c r="R6" s="316" t="s">
        <v>44</v>
      </c>
      <c r="S6" s="317"/>
      <c r="T6" s="220"/>
      <c r="U6" s="221"/>
    </row>
    <row r="7" spans="1:28" s="214" customFormat="1" ht="17.25" customHeight="1" x14ac:dyDescent="0.5">
      <c r="A7" s="217"/>
      <c r="B7" s="153" t="s">
        <v>7</v>
      </c>
      <c r="C7" s="153" t="s">
        <v>3</v>
      </c>
      <c r="D7" s="153" t="s">
        <v>38</v>
      </c>
      <c r="E7" s="234">
        <v>110</v>
      </c>
      <c r="F7" s="234">
        <v>115</v>
      </c>
      <c r="G7" s="235">
        <v>115</v>
      </c>
      <c r="H7" s="234">
        <v>110</v>
      </c>
      <c r="I7" s="236">
        <v>115</v>
      </c>
      <c r="J7" s="234">
        <v>110</v>
      </c>
      <c r="K7" s="234">
        <v>115</v>
      </c>
      <c r="L7" s="234">
        <v>115</v>
      </c>
      <c r="M7" s="237">
        <v>110</v>
      </c>
      <c r="N7" s="236">
        <v>115</v>
      </c>
      <c r="O7" s="234">
        <v>110</v>
      </c>
      <c r="P7" s="237">
        <v>110</v>
      </c>
      <c r="Q7" s="238">
        <v>115</v>
      </c>
      <c r="R7" s="234">
        <v>110</v>
      </c>
      <c r="S7" s="236">
        <v>115</v>
      </c>
      <c r="T7" s="222"/>
      <c r="U7" s="221"/>
    </row>
    <row r="8" spans="1:28" s="153" customFormat="1" ht="29.25" customHeight="1" x14ac:dyDescent="0.5">
      <c r="A8" s="215">
        <v>1</v>
      </c>
      <c r="B8" s="185" t="s">
        <v>481</v>
      </c>
      <c r="C8" s="185" t="s">
        <v>527</v>
      </c>
      <c r="D8" s="185" t="s">
        <v>246</v>
      </c>
      <c r="E8" s="187"/>
      <c r="F8" s="188">
        <v>1</v>
      </c>
      <c r="G8" s="188"/>
      <c r="H8" s="188"/>
      <c r="I8" s="188"/>
      <c r="J8" s="188"/>
      <c r="K8" s="188">
        <v>1</v>
      </c>
      <c r="L8" s="188"/>
      <c r="M8" s="188"/>
      <c r="N8" s="188"/>
      <c r="O8" s="188"/>
      <c r="P8" s="188"/>
      <c r="Q8" s="188"/>
      <c r="R8" s="223">
        <v>2</v>
      </c>
      <c r="S8" s="223">
        <v>2</v>
      </c>
      <c r="T8" s="224">
        <f t="shared" ref="T8:T22" si="0">SUM(E8:S8)</f>
        <v>6</v>
      </c>
      <c r="U8" s="225" t="s">
        <v>964</v>
      </c>
    </row>
    <row r="9" spans="1:28" s="214" customFormat="1" ht="24" customHeight="1" x14ac:dyDescent="0.5">
      <c r="A9" s="215">
        <v>2</v>
      </c>
      <c r="B9" s="190" t="s">
        <v>588</v>
      </c>
      <c r="C9" s="190" t="s">
        <v>589</v>
      </c>
      <c r="D9" s="191" t="s">
        <v>590</v>
      </c>
      <c r="E9" s="188"/>
      <c r="F9" s="188"/>
      <c r="G9" s="188"/>
      <c r="H9" s="188">
        <v>1</v>
      </c>
      <c r="I9" s="188">
        <v>1</v>
      </c>
      <c r="J9" s="188"/>
      <c r="K9" s="188"/>
      <c r="L9" s="188"/>
      <c r="M9" s="193"/>
      <c r="N9" s="193"/>
      <c r="O9" s="188"/>
      <c r="P9" s="193"/>
      <c r="Q9" s="193"/>
      <c r="R9" s="188">
        <v>2</v>
      </c>
      <c r="S9" s="188">
        <v>2</v>
      </c>
      <c r="T9" s="189">
        <f t="shared" si="0"/>
        <v>6</v>
      </c>
      <c r="U9" s="226" t="s">
        <v>965</v>
      </c>
    </row>
    <row r="10" spans="1:28" s="153" customFormat="1" ht="27.75" customHeight="1" x14ac:dyDescent="0.5">
      <c r="A10" s="215">
        <v>3</v>
      </c>
      <c r="B10" s="191" t="s">
        <v>421</v>
      </c>
      <c r="C10" s="196" t="s">
        <v>528</v>
      </c>
      <c r="D10" s="191" t="s">
        <v>423</v>
      </c>
      <c r="E10" s="197"/>
      <c r="F10" s="197">
        <v>1</v>
      </c>
      <c r="G10" s="197"/>
      <c r="H10" s="197"/>
      <c r="I10" s="197"/>
      <c r="J10" s="197">
        <v>1</v>
      </c>
      <c r="K10" s="197">
        <v>1</v>
      </c>
      <c r="L10" s="197">
        <v>1</v>
      </c>
      <c r="M10" s="197"/>
      <c r="N10" s="197"/>
      <c r="O10" s="197"/>
      <c r="P10" s="197"/>
      <c r="Q10" s="197"/>
      <c r="R10" s="197">
        <v>2</v>
      </c>
      <c r="S10" s="197"/>
      <c r="T10" s="198">
        <f t="shared" si="0"/>
        <v>6</v>
      </c>
      <c r="U10" s="214" t="s">
        <v>966</v>
      </c>
    </row>
    <row r="11" spans="1:28" s="153" customFormat="1" x14ac:dyDescent="0.5">
      <c r="A11" s="215"/>
      <c r="B11" s="190" t="s">
        <v>421</v>
      </c>
      <c r="C11" s="190" t="s">
        <v>422</v>
      </c>
      <c r="D11" s="191" t="s">
        <v>423</v>
      </c>
      <c r="E11" s="188">
        <v>1</v>
      </c>
      <c r="F11" s="188">
        <v>1</v>
      </c>
      <c r="G11" s="188"/>
      <c r="H11" s="188"/>
      <c r="I11" s="188"/>
      <c r="J11" s="188"/>
      <c r="K11" s="188">
        <v>1</v>
      </c>
      <c r="L11" s="188"/>
      <c r="M11" s="188"/>
      <c r="N11" s="188"/>
      <c r="O11" s="193"/>
      <c r="P11" s="188"/>
      <c r="Q11" s="188"/>
      <c r="R11" s="188">
        <v>2</v>
      </c>
      <c r="S11" s="188"/>
      <c r="T11" s="189">
        <f t="shared" si="0"/>
        <v>5</v>
      </c>
    </row>
    <row r="12" spans="1:28" s="213" customFormat="1" x14ac:dyDescent="0.5">
      <c r="A12" s="215"/>
      <c r="B12" s="190" t="s">
        <v>647</v>
      </c>
      <c r="C12" s="190" t="s">
        <v>648</v>
      </c>
      <c r="D12" s="190" t="s">
        <v>209</v>
      </c>
      <c r="E12" s="188"/>
      <c r="F12" s="188"/>
      <c r="G12" s="188"/>
      <c r="H12" s="188"/>
      <c r="I12" s="188"/>
      <c r="J12" s="188">
        <v>1</v>
      </c>
      <c r="K12" s="188">
        <v>1</v>
      </c>
      <c r="L12" s="188"/>
      <c r="M12" s="188"/>
      <c r="N12" s="188"/>
      <c r="O12" s="188">
        <v>1</v>
      </c>
      <c r="P12" s="188"/>
      <c r="Q12" s="188"/>
      <c r="R12" s="188">
        <v>2</v>
      </c>
      <c r="S12" s="188"/>
      <c r="T12" s="189">
        <f t="shared" si="0"/>
        <v>5</v>
      </c>
      <c r="U12" s="227"/>
    </row>
    <row r="13" spans="1:28" s="226" customFormat="1" x14ac:dyDescent="0.5">
      <c r="A13" s="228"/>
      <c r="B13" s="195" t="s">
        <v>591</v>
      </c>
      <c r="C13" s="190" t="s">
        <v>592</v>
      </c>
      <c r="D13" s="190" t="s">
        <v>243</v>
      </c>
      <c r="E13" s="188"/>
      <c r="F13" s="188"/>
      <c r="G13" s="188"/>
      <c r="H13" s="188">
        <v>1</v>
      </c>
      <c r="I13" s="188">
        <v>1</v>
      </c>
      <c r="J13" s="188">
        <v>1</v>
      </c>
      <c r="K13" s="188">
        <v>1</v>
      </c>
      <c r="L13" s="188"/>
      <c r="M13" s="188"/>
      <c r="N13" s="188"/>
      <c r="O13" s="188"/>
      <c r="P13" s="188"/>
      <c r="Q13" s="188"/>
      <c r="R13" s="188"/>
      <c r="S13" s="188"/>
      <c r="T13" s="189">
        <f t="shared" si="0"/>
        <v>4</v>
      </c>
      <c r="U13" s="153"/>
    </row>
    <row r="14" spans="1:28" s="229" customFormat="1" x14ac:dyDescent="0.5">
      <c r="A14" s="228"/>
      <c r="B14" s="190" t="s">
        <v>525</v>
      </c>
      <c r="C14" s="190" t="s">
        <v>526</v>
      </c>
      <c r="D14" s="190" t="s">
        <v>349</v>
      </c>
      <c r="E14" s="188"/>
      <c r="F14" s="188">
        <v>1</v>
      </c>
      <c r="G14" s="188"/>
      <c r="H14" s="188"/>
      <c r="I14" s="188"/>
      <c r="J14" s="188"/>
      <c r="K14" s="188"/>
      <c r="L14" s="188">
        <v>1</v>
      </c>
      <c r="M14" s="188"/>
      <c r="N14" s="188"/>
      <c r="O14" s="188"/>
      <c r="P14" s="188"/>
      <c r="Q14" s="188"/>
      <c r="R14" s="188"/>
      <c r="S14" s="188"/>
      <c r="T14" s="189">
        <f t="shared" si="0"/>
        <v>2</v>
      </c>
      <c r="U14" s="227"/>
      <c r="V14" s="213"/>
    </row>
    <row r="15" spans="1:28" s="153" customFormat="1" ht="21.75" customHeight="1" x14ac:dyDescent="0.5">
      <c r="A15" s="215"/>
      <c r="B15" s="191" t="s">
        <v>708</v>
      </c>
      <c r="C15" s="196" t="s">
        <v>709</v>
      </c>
      <c r="D15" s="191" t="s">
        <v>348</v>
      </c>
      <c r="E15" s="197"/>
      <c r="F15" s="197"/>
      <c r="G15" s="197"/>
      <c r="H15" s="197"/>
      <c r="I15" s="197"/>
      <c r="J15" s="197"/>
      <c r="K15" s="197"/>
      <c r="L15" s="197"/>
      <c r="M15" s="197">
        <v>1</v>
      </c>
      <c r="N15" s="197">
        <v>1</v>
      </c>
      <c r="O15" s="197"/>
      <c r="P15" s="197"/>
      <c r="Q15" s="197"/>
      <c r="R15" s="197"/>
      <c r="S15" s="197"/>
      <c r="T15" s="198">
        <f t="shared" si="0"/>
        <v>2</v>
      </c>
    </row>
    <row r="16" spans="1:28" s="153" customFormat="1" ht="25.5" customHeight="1" x14ac:dyDescent="0.5">
      <c r="A16" s="215"/>
      <c r="B16" s="190" t="s">
        <v>501</v>
      </c>
      <c r="C16" s="190" t="s">
        <v>765</v>
      </c>
      <c r="D16" s="190" t="s">
        <v>330</v>
      </c>
      <c r="E16" s="188"/>
      <c r="F16" s="188"/>
      <c r="G16" s="188"/>
      <c r="H16" s="188"/>
      <c r="I16" s="188"/>
      <c r="J16" s="188"/>
      <c r="K16" s="188"/>
      <c r="L16" s="188">
        <v>1</v>
      </c>
      <c r="M16" s="188"/>
      <c r="N16" s="188"/>
      <c r="O16" s="188">
        <v>1</v>
      </c>
      <c r="P16" s="188"/>
      <c r="Q16" s="188"/>
      <c r="R16" s="188"/>
      <c r="S16" s="188"/>
      <c r="T16" s="189">
        <f t="shared" si="0"/>
        <v>2</v>
      </c>
    </row>
    <row r="17" spans="1:28" x14ac:dyDescent="0.5">
      <c r="A17" s="215"/>
      <c r="B17" s="191" t="s">
        <v>598</v>
      </c>
      <c r="C17" s="196" t="s">
        <v>599</v>
      </c>
      <c r="D17" s="196" t="s">
        <v>187</v>
      </c>
      <c r="E17" s="197"/>
      <c r="F17" s="197"/>
      <c r="G17" s="197"/>
      <c r="H17" s="197"/>
      <c r="I17" s="197">
        <v>1</v>
      </c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8">
        <f t="shared" si="0"/>
        <v>1</v>
      </c>
      <c r="Z17" s="230"/>
      <c r="AA17" s="230"/>
      <c r="AB17" s="230"/>
    </row>
    <row r="18" spans="1:28" x14ac:dyDescent="0.5">
      <c r="A18" s="215"/>
      <c r="B18" s="190" t="s">
        <v>483</v>
      </c>
      <c r="C18" s="190" t="s">
        <v>764</v>
      </c>
      <c r="D18" s="190" t="s">
        <v>249</v>
      </c>
      <c r="E18" s="188"/>
      <c r="F18" s="188"/>
      <c r="G18" s="188"/>
      <c r="H18" s="188"/>
      <c r="I18" s="188"/>
      <c r="J18" s="188"/>
      <c r="K18" s="188"/>
      <c r="L18" s="188">
        <v>1</v>
      </c>
      <c r="M18" s="188"/>
      <c r="N18" s="188"/>
      <c r="O18" s="188"/>
      <c r="P18" s="188"/>
      <c r="Q18" s="188"/>
      <c r="R18" s="188"/>
      <c r="S18" s="188"/>
      <c r="T18" s="189">
        <f t="shared" si="0"/>
        <v>1</v>
      </c>
      <c r="Z18" s="230"/>
      <c r="AA18" s="230"/>
      <c r="AB18" s="230"/>
    </row>
    <row r="19" spans="1:28" x14ac:dyDescent="0.5">
      <c r="A19" s="215"/>
      <c r="B19" s="190" t="s">
        <v>866</v>
      </c>
      <c r="C19" s="190" t="s">
        <v>911</v>
      </c>
      <c r="D19" s="191" t="s">
        <v>863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>
        <v>1</v>
      </c>
      <c r="P19" s="193"/>
      <c r="Q19" s="193"/>
      <c r="R19" s="188"/>
      <c r="S19" s="188"/>
      <c r="T19" s="189">
        <f t="shared" si="0"/>
        <v>1</v>
      </c>
      <c r="Z19" s="230"/>
      <c r="AA19" s="230"/>
      <c r="AB19" s="230"/>
    </row>
    <row r="20" spans="1:28" x14ac:dyDescent="0.5">
      <c r="A20" s="215"/>
      <c r="B20" s="190" t="s">
        <v>912</v>
      </c>
      <c r="C20" s="190" t="s">
        <v>913</v>
      </c>
      <c r="D20" s="191" t="s">
        <v>243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>
        <v>1</v>
      </c>
      <c r="P20" s="188"/>
      <c r="Q20" s="188"/>
      <c r="R20" s="188"/>
      <c r="S20" s="188"/>
      <c r="T20" s="189">
        <f t="shared" si="0"/>
        <v>1</v>
      </c>
      <c r="Z20" s="230"/>
      <c r="AA20" s="230"/>
      <c r="AB20" s="230"/>
    </row>
    <row r="21" spans="1:28" x14ac:dyDescent="0.5">
      <c r="A21" s="215"/>
      <c r="B21" s="190" t="s">
        <v>836</v>
      </c>
      <c r="C21" s="190" t="s">
        <v>837</v>
      </c>
      <c r="D21" s="191" t="s">
        <v>187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>
        <v>1</v>
      </c>
      <c r="P21" s="188"/>
      <c r="Q21" s="188"/>
      <c r="R21" s="188"/>
      <c r="S21" s="188"/>
      <c r="T21" s="189">
        <f t="shared" si="0"/>
        <v>1</v>
      </c>
      <c r="Z21" s="230"/>
      <c r="AA21" s="230"/>
      <c r="AB21" s="230"/>
    </row>
    <row r="22" spans="1:28" x14ac:dyDescent="0.5">
      <c r="A22" s="215"/>
      <c r="B22" s="190" t="s">
        <v>938</v>
      </c>
      <c r="C22" s="190" t="s">
        <v>939</v>
      </c>
      <c r="D22" s="190" t="s">
        <v>291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>
        <v>1</v>
      </c>
      <c r="Q22" s="188"/>
      <c r="R22" s="188"/>
      <c r="S22" s="188"/>
      <c r="T22" s="189">
        <f t="shared" si="0"/>
        <v>1</v>
      </c>
      <c r="Z22" s="230"/>
      <c r="AA22" s="230"/>
      <c r="AB22" s="230"/>
    </row>
    <row r="23" spans="1:28" x14ac:dyDescent="0.5">
      <c r="A23" s="215"/>
      <c r="B23" s="190"/>
      <c r="C23" s="190"/>
      <c r="D23" s="190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>
        <f t="shared" ref="T23:T24" si="1">SUM(E23:S23)</f>
        <v>0</v>
      </c>
      <c r="Z23" s="230"/>
      <c r="AA23" s="230"/>
      <c r="AB23" s="230"/>
    </row>
    <row r="24" spans="1:28" x14ac:dyDescent="0.5">
      <c r="A24" s="215"/>
      <c r="B24" s="190"/>
      <c r="C24" s="190"/>
      <c r="D24" s="190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>
        <f t="shared" si="1"/>
        <v>0</v>
      </c>
      <c r="Z24" s="230"/>
      <c r="AA24" s="230"/>
      <c r="AB24" s="230"/>
    </row>
  </sheetData>
  <sortState xmlns:xlrd2="http://schemas.microsoft.com/office/spreadsheetml/2017/richdata2" ref="A8:U10">
    <sortCondition ref="A8:A10"/>
  </sortState>
  <mergeCells count="15">
    <mergeCell ref="B1:C1"/>
    <mergeCell ref="F1:K1"/>
    <mergeCell ref="B2:C2"/>
    <mergeCell ref="F2:K2"/>
    <mergeCell ref="L2:X2"/>
    <mergeCell ref="H6:I6"/>
    <mergeCell ref="R6:S6"/>
    <mergeCell ref="H5:I5"/>
    <mergeCell ref="P5:Q5"/>
    <mergeCell ref="P6:Q6"/>
    <mergeCell ref="J5:K5"/>
    <mergeCell ref="J6:K6"/>
    <mergeCell ref="M5:N5"/>
    <mergeCell ref="M6:N6"/>
    <mergeCell ref="R5:S5"/>
  </mergeCells>
  <pageMargins left="0.25" right="0.25" top="0.75" bottom="0.75" header="0.3" footer="0.3"/>
  <pageSetup paperSize="9" scale="56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8275-6770-4718-8E71-713A622F8FD4}">
  <sheetPr>
    <pageSetUpPr fitToPage="1"/>
  </sheetPr>
  <dimension ref="A1:AB22"/>
  <sheetViews>
    <sheetView topLeftCell="B1" zoomScale="70" zoomScaleNormal="70" workbookViewId="0">
      <selection activeCell="C25" sqref="C25"/>
    </sheetView>
  </sheetViews>
  <sheetFormatPr defaultRowHeight="21" x14ac:dyDescent="0.5"/>
  <cols>
    <col min="1" max="1" width="4.26953125" style="203" customWidth="1"/>
    <col min="2" max="2" width="27.1796875" style="169" customWidth="1"/>
    <col min="3" max="3" width="38.54296875" style="169" customWidth="1"/>
    <col min="4" max="4" width="12.26953125" style="169" customWidth="1"/>
    <col min="5" max="5" width="13" style="169" customWidth="1"/>
    <col min="6" max="6" width="13.54296875" style="169" customWidth="1"/>
    <col min="7" max="7" width="12.1796875" style="169" customWidth="1"/>
    <col min="8" max="8" width="8.54296875" style="169" customWidth="1"/>
    <col min="9" max="9" width="10" style="169" customWidth="1"/>
    <col min="10" max="10" width="9.26953125" style="172" customWidth="1"/>
    <col min="11" max="11" width="10.1796875" style="169" customWidth="1"/>
    <col min="12" max="12" width="12.81640625" style="172" customWidth="1"/>
    <col min="13" max="13" width="9.26953125" style="172" customWidth="1"/>
    <col min="14" max="14" width="10" style="169" customWidth="1"/>
    <col min="15" max="15" width="13.453125" style="169" customWidth="1"/>
    <col min="16" max="16" width="7.54296875" style="169" customWidth="1"/>
    <col min="17" max="17" width="10.54296875" style="169" customWidth="1"/>
    <col min="18" max="18" width="9.1796875" style="169" bestFit="1" customWidth="1"/>
    <col min="19" max="19" width="14.54296875" style="169" customWidth="1"/>
    <col min="20" max="20" width="7.26953125" style="169" customWidth="1"/>
    <col min="21" max="21" width="9.7265625" style="169" customWidth="1"/>
    <col min="22" max="22" width="7.26953125" style="169" customWidth="1"/>
    <col min="23" max="23" width="8.453125" style="169" customWidth="1"/>
    <col min="24" max="24" width="6.54296875" style="169" customWidth="1"/>
    <col min="25" max="25" width="8.54296875" style="169" customWidth="1"/>
    <col min="26" max="26" width="6.7265625" style="170" customWidth="1"/>
    <col min="27" max="28" width="9.1796875" style="169"/>
    <col min="29" max="252" width="9.1796875" style="178"/>
    <col min="253" max="253" width="4.26953125" style="178" customWidth="1"/>
    <col min="254" max="254" width="26.453125" style="178" customWidth="1"/>
    <col min="255" max="255" width="20.54296875" style="178" customWidth="1"/>
    <col min="256" max="256" width="5" style="178" customWidth="1"/>
    <col min="257" max="257" width="7.7265625" style="178" bestFit="1" customWidth="1"/>
    <col min="258" max="258" width="5.1796875" style="178" customWidth="1"/>
    <col min="259" max="259" width="7.1796875" style="178" customWidth="1"/>
    <col min="260" max="260" width="5.1796875" style="178" customWidth="1"/>
    <col min="261" max="261" width="6.453125" style="178" customWidth="1"/>
    <col min="262" max="263" width="5" style="178" customWidth="1"/>
    <col min="264" max="264" width="5.54296875" style="178" customWidth="1"/>
    <col min="265" max="265" width="6.7265625" style="178" customWidth="1"/>
    <col min="266" max="266" width="8.453125" style="178" customWidth="1"/>
    <col min="267" max="267" width="5.453125" style="178" customWidth="1"/>
    <col min="268" max="268" width="6.26953125" style="178" customWidth="1"/>
    <col min="269" max="269" width="5.26953125" style="178" customWidth="1"/>
    <col min="270" max="270" width="6.26953125" style="178" customWidth="1"/>
    <col min="271" max="271" width="5.81640625" style="178" customWidth="1"/>
    <col min="272" max="272" width="7.26953125" style="178" customWidth="1"/>
    <col min="273" max="273" width="5.81640625" style="178" customWidth="1"/>
    <col min="274" max="274" width="7.26953125" style="178" customWidth="1"/>
    <col min="275" max="275" width="5.7265625" style="178" customWidth="1"/>
    <col min="276" max="276" width="7.26953125" style="178" customWidth="1"/>
    <col min="277" max="277" width="6.54296875" style="178" customWidth="1"/>
    <col min="278" max="278" width="1" style="178" customWidth="1"/>
    <col min="279" max="279" width="6.54296875" style="178" customWidth="1"/>
    <col min="280" max="280" width="6.7265625" style="178" customWidth="1"/>
    <col min="281" max="508" width="9.1796875" style="178"/>
    <col min="509" max="509" width="4.26953125" style="178" customWidth="1"/>
    <col min="510" max="510" width="26.453125" style="178" customWidth="1"/>
    <col min="511" max="511" width="20.54296875" style="178" customWidth="1"/>
    <col min="512" max="512" width="5" style="178" customWidth="1"/>
    <col min="513" max="513" width="7.7265625" style="178" bestFit="1" customWidth="1"/>
    <col min="514" max="514" width="5.1796875" style="178" customWidth="1"/>
    <col min="515" max="515" width="7.1796875" style="178" customWidth="1"/>
    <col min="516" max="516" width="5.1796875" style="178" customWidth="1"/>
    <col min="517" max="517" width="6.453125" style="178" customWidth="1"/>
    <col min="518" max="519" width="5" style="178" customWidth="1"/>
    <col min="520" max="520" width="5.54296875" style="178" customWidth="1"/>
    <col min="521" max="521" width="6.7265625" style="178" customWidth="1"/>
    <col min="522" max="522" width="8.453125" style="178" customWidth="1"/>
    <col min="523" max="523" width="5.453125" style="178" customWidth="1"/>
    <col min="524" max="524" width="6.26953125" style="178" customWidth="1"/>
    <col min="525" max="525" width="5.26953125" style="178" customWidth="1"/>
    <col min="526" max="526" width="6.26953125" style="178" customWidth="1"/>
    <col min="527" max="527" width="5.81640625" style="178" customWidth="1"/>
    <col min="528" max="528" width="7.26953125" style="178" customWidth="1"/>
    <col min="529" max="529" width="5.81640625" style="178" customWidth="1"/>
    <col min="530" max="530" width="7.26953125" style="178" customWidth="1"/>
    <col min="531" max="531" width="5.7265625" style="178" customWidth="1"/>
    <col min="532" max="532" width="7.26953125" style="178" customWidth="1"/>
    <col min="533" max="533" width="6.54296875" style="178" customWidth="1"/>
    <col min="534" max="534" width="1" style="178" customWidth="1"/>
    <col min="535" max="535" width="6.54296875" style="178" customWidth="1"/>
    <col min="536" max="536" width="6.7265625" style="178" customWidth="1"/>
    <col min="537" max="764" width="9.1796875" style="178"/>
    <col min="765" max="765" width="4.26953125" style="178" customWidth="1"/>
    <col min="766" max="766" width="26.453125" style="178" customWidth="1"/>
    <col min="767" max="767" width="20.54296875" style="178" customWidth="1"/>
    <col min="768" max="768" width="5" style="178" customWidth="1"/>
    <col min="769" max="769" width="7.7265625" style="178" bestFit="1" customWidth="1"/>
    <col min="770" max="770" width="5.1796875" style="178" customWidth="1"/>
    <col min="771" max="771" width="7.1796875" style="178" customWidth="1"/>
    <col min="772" max="772" width="5.1796875" style="178" customWidth="1"/>
    <col min="773" max="773" width="6.453125" style="178" customWidth="1"/>
    <col min="774" max="775" width="5" style="178" customWidth="1"/>
    <col min="776" max="776" width="5.54296875" style="178" customWidth="1"/>
    <col min="777" max="777" width="6.7265625" style="178" customWidth="1"/>
    <col min="778" max="778" width="8.453125" style="178" customWidth="1"/>
    <col min="779" max="779" width="5.453125" style="178" customWidth="1"/>
    <col min="780" max="780" width="6.26953125" style="178" customWidth="1"/>
    <col min="781" max="781" width="5.26953125" style="178" customWidth="1"/>
    <col min="782" max="782" width="6.26953125" style="178" customWidth="1"/>
    <col min="783" max="783" width="5.81640625" style="178" customWidth="1"/>
    <col min="784" max="784" width="7.26953125" style="178" customWidth="1"/>
    <col min="785" max="785" width="5.81640625" style="178" customWidth="1"/>
    <col min="786" max="786" width="7.26953125" style="178" customWidth="1"/>
    <col min="787" max="787" width="5.7265625" style="178" customWidth="1"/>
    <col min="788" max="788" width="7.26953125" style="178" customWidth="1"/>
    <col min="789" max="789" width="6.54296875" style="178" customWidth="1"/>
    <col min="790" max="790" width="1" style="178" customWidth="1"/>
    <col min="791" max="791" width="6.54296875" style="178" customWidth="1"/>
    <col min="792" max="792" width="6.7265625" style="178" customWidth="1"/>
    <col min="793" max="1020" width="9.1796875" style="178"/>
    <col min="1021" max="1021" width="4.26953125" style="178" customWidth="1"/>
    <col min="1022" max="1022" width="26.453125" style="178" customWidth="1"/>
    <col min="1023" max="1023" width="20.54296875" style="178" customWidth="1"/>
    <col min="1024" max="1024" width="5" style="178" customWidth="1"/>
    <col min="1025" max="1025" width="7.7265625" style="178" bestFit="1" customWidth="1"/>
    <col min="1026" max="1026" width="5.1796875" style="178" customWidth="1"/>
    <col min="1027" max="1027" width="7.1796875" style="178" customWidth="1"/>
    <col min="1028" max="1028" width="5.1796875" style="178" customWidth="1"/>
    <col min="1029" max="1029" width="6.453125" style="178" customWidth="1"/>
    <col min="1030" max="1031" width="5" style="178" customWidth="1"/>
    <col min="1032" max="1032" width="5.54296875" style="178" customWidth="1"/>
    <col min="1033" max="1033" width="6.7265625" style="178" customWidth="1"/>
    <col min="1034" max="1034" width="8.453125" style="178" customWidth="1"/>
    <col min="1035" max="1035" width="5.453125" style="178" customWidth="1"/>
    <col min="1036" max="1036" width="6.26953125" style="178" customWidth="1"/>
    <col min="1037" max="1037" width="5.26953125" style="178" customWidth="1"/>
    <col min="1038" max="1038" width="6.26953125" style="178" customWidth="1"/>
    <col min="1039" max="1039" width="5.81640625" style="178" customWidth="1"/>
    <col min="1040" max="1040" width="7.26953125" style="178" customWidth="1"/>
    <col min="1041" max="1041" width="5.81640625" style="178" customWidth="1"/>
    <col min="1042" max="1042" width="7.26953125" style="178" customWidth="1"/>
    <col min="1043" max="1043" width="5.7265625" style="178" customWidth="1"/>
    <col min="1044" max="1044" width="7.26953125" style="178" customWidth="1"/>
    <col min="1045" max="1045" width="6.54296875" style="178" customWidth="1"/>
    <col min="1046" max="1046" width="1" style="178" customWidth="1"/>
    <col min="1047" max="1047" width="6.54296875" style="178" customWidth="1"/>
    <col min="1048" max="1048" width="6.7265625" style="178" customWidth="1"/>
    <col min="1049" max="1276" width="9.1796875" style="178"/>
    <col min="1277" max="1277" width="4.26953125" style="178" customWidth="1"/>
    <col min="1278" max="1278" width="26.453125" style="178" customWidth="1"/>
    <col min="1279" max="1279" width="20.54296875" style="178" customWidth="1"/>
    <col min="1280" max="1280" width="5" style="178" customWidth="1"/>
    <col min="1281" max="1281" width="7.7265625" style="178" bestFit="1" customWidth="1"/>
    <col min="1282" max="1282" width="5.1796875" style="178" customWidth="1"/>
    <col min="1283" max="1283" width="7.1796875" style="178" customWidth="1"/>
    <col min="1284" max="1284" width="5.1796875" style="178" customWidth="1"/>
    <col min="1285" max="1285" width="6.453125" style="178" customWidth="1"/>
    <col min="1286" max="1287" width="5" style="178" customWidth="1"/>
    <col min="1288" max="1288" width="5.54296875" style="178" customWidth="1"/>
    <col min="1289" max="1289" width="6.7265625" style="178" customWidth="1"/>
    <col min="1290" max="1290" width="8.453125" style="178" customWidth="1"/>
    <col min="1291" max="1291" width="5.453125" style="178" customWidth="1"/>
    <col min="1292" max="1292" width="6.26953125" style="178" customWidth="1"/>
    <col min="1293" max="1293" width="5.26953125" style="178" customWidth="1"/>
    <col min="1294" max="1294" width="6.26953125" style="178" customWidth="1"/>
    <col min="1295" max="1295" width="5.81640625" style="178" customWidth="1"/>
    <col min="1296" max="1296" width="7.26953125" style="178" customWidth="1"/>
    <col min="1297" max="1297" width="5.81640625" style="178" customWidth="1"/>
    <col min="1298" max="1298" width="7.26953125" style="178" customWidth="1"/>
    <col min="1299" max="1299" width="5.7265625" style="178" customWidth="1"/>
    <col min="1300" max="1300" width="7.26953125" style="178" customWidth="1"/>
    <col min="1301" max="1301" width="6.54296875" style="178" customWidth="1"/>
    <col min="1302" max="1302" width="1" style="178" customWidth="1"/>
    <col min="1303" max="1303" width="6.54296875" style="178" customWidth="1"/>
    <col min="1304" max="1304" width="6.7265625" style="178" customWidth="1"/>
    <col min="1305" max="1532" width="9.1796875" style="178"/>
    <col min="1533" max="1533" width="4.26953125" style="178" customWidth="1"/>
    <col min="1534" max="1534" width="26.453125" style="178" customWidth="1"/>
    <col min="1535" max="1535" width="20.54296875" style="178" customWidth="1"/>
    <col min="1536" max="1536" width="5" style="178" customWidth="1"/>
    <col min="1537" max="1537" width="7.7265625" style="178" bestFit="1" customWidth="1"/>
    <col min="1538" max="1538" width="5.1796875" style="178" customWidth="1"/>
    <col min="1539" max="1539" width="7.1796875" style="178" customWidth="1"/>
    <col min="1540" max="1540" width="5.1796875" style="178" customWidth="1"/>
    <col min="1541" max="1541" width="6.453125" style="178" customWidth="1"/>
    <col min="1542" max="1543" width="5" style="178" customWidth="1"/>
    <col min="1544" max="1544" width="5.54296875" style="178" customWidth="1"/>
    <col min="1545" max="1545" width="6.7265625" style="178" customWidth="1"/>
    <col min="1546" max="1546" width="8.453125" style="178" customWidth="1"/>
    <col min="1547" max="1547" width="5.453125" style="178" customWidth="1"/>
    <col min="1548" max="1548" width="6.26953125" style="178" customWidth="1"/>
    <col min="1549" max="1549" width="5.26953125" style="178" customWidth="1"/>
    <col min="1550" max="1550" width="6.26953125" style="178" customWidth="1"/>
    <col min="1551" max="1551" width="5.81640625" style="178" customWidth="1"/>
    <col min="1552" max="1552" width="7.26953125" style="178" customWidth="1"/>
    <col min="1553" max="1553" width="5.81640625" style="178" customWidth="1"/>
    <col min="1554" max="1554" width="7.26953125" style="178" customWidth="1"/>
    <col min="1555" max="1555" width="5.7265625" style="178" customWidth="1"/>
    <col min="1556" max="1556" width="7.26953125" style="178" customWidth="1"/>
    <col min="1557" max="1557" width="6.54296875" style="178" customWidth="1"/>
    <col min="1558" max="1558" width="1" style="178" customWidth="1"/>
    <col min="1559" max="1559" width="6.54296875" style="178" customWidth="1"/>
    <col min="1560" max="1560" width="6.7265625" style="178" customWidth="1"/>
    <col min="1561" max="1788" width="9.1796875" style="178"/>
    <col min="1789" max="1789" width="4.26953125" style="178" customWidth="1"/>
    <col min="1790" max="1790" width="26.453125" style="178" customWidth="1"/>
    <col min="1791" max="1791" width="20.54296875" style="178" customWidth="1"/>
    <col min="1792" max="1792" width="5" style="178" customWidth="1"/>
    <col min="1793" max="1793" width="7.7265625" style="178" bestFit="1" customWidth="1"/>
    <col min="1794" max="1794" width="5.1796875" style="178" customWidth="1"/>
    <col min="1795" max="1795" width="7.1796875" style="178" customWidth="1"/>
    <col min="1796" max="1796" width="5.1796875" style="178" customWidth="1"/>
    <col min="1797" max="1797" width="6.453125" style="178" customWidth="1"/>
    <col min="1798" max="1799" width="5" style="178" customWidth="1"/>
    <col min="1800" max="1800" width="5.54296875" style="178" customWidth="1"/>
    <col min="1801" max="1801" width="6.7265625" style="178" customWidth="1"/>
    <col min="1802" max="1802" width="8.453125" style="178" customWidth="1"/>
    <col min="1803" max="1803" width="5.453125" style="178" customWidth="1"/>
    <col min="1804" max="1804" width="6.26953125" style="178" customWidth="1"/>
    <col min="1805" max="1805" width="5.26953125" style="178" customWidth="1"/>
    <col min="1806" max="1806" width="6.26953125" style="178" customWidth="1"/>
    <col min="1807" max="1807" width="5.81640625" style="178" customWidth="1"/>
    <col min="1808" max="1808" width="7.26953125" style="178" customWidth="1"/>
    <col min="1809" max="1809" width="5.81640625" style="178" customWidth="1"/>
    <col min="1810" max="1810" width="7.26953125" style="178" customWidth="1"/>
    <col min="1811" max="1811" width="5.7265625" style="178" customWidth="1"/>
    <col min="1812" max="1812" width="7.26953125" style="178" customWidth="1"/>
    <col min="1813" max="1813" width="6.54296875" style="178" customWidth="1"/>
    <col min="1814" max="1814" width="1" style="178" customWidth="1"/>
    <col min="1815" max="1815" width="6.54296875" style="178" customWidth="1"/>
    <col min="1816" max="1816" width="6.7265625" style="178" customWidth="1"/>
    <col min="1817" max="2044" width="9.1796875" style="178"/>
    <col min="2045" max="2045" width="4.26953125" style="178" customWidth="1"/>
    <col min="2046" max="2046" width="26.453125" style="178" customWidth="1"/>
    <col min="2047" max="2047" width="20.54296875" style="178" customWidth="1"/>
    <col min="2048" max="2048" width="5" style="178" customWidth="1"/>
    <col min="2049" max="2049" width="7.7265625" style="178" bestFit="1" customWidth="1"/>
    <col min="2050" max="2050" width="5.1796875" style="178" customWidth="1"/>
    <col min="2051" max="2051" width="7.1796875" style="178" customWidth="1"/>
    <col min="2052" max="2052" width="5.1796875" style="178" customWidth="1"/>
    <col min="2053" max="2053" width="6.453125" style="178" customWidth="1"/>
    <col min="2054" max="2055" width="5" style="178" customWidth="1"/>
    <col min="2056" max="2056" width="5.54296875" style="178" customWidth="1"/>
    <col min="2057" max="2057" width="6.7265625" style="178" customWidth="1"/>
    <col min="2058" max="2058" width="8.453125" style="178" customWidth="1"/>
    <col min="2059" max="2059" width="5.453125" style="178" customWidth="1"/>
    <col min="2060" max="2060" width="6.26953125" style="178" customWidth="1"/>
    <col min="2061" max="2061" width="5.26953125" style="178" customWidth="1"/>
    <col min="2062" max="2062" width="6.26953125" style="178" customWidth="1"/>
    <col min="2063" max="2063" width="5.81640625" style="178" customWidth="1"/>
    <col min="2064" max="2064" width="7.26953125" style="178" customWidth="1"/>
    <col min="2065" max="2065" width="5.81640625" style="178" customWidth="1"/>
    <col min="2066" max="2066" width="7.26953125" style="178" customWidth="1"/>
    <col min="2067" max="2067" width="5.7265625" style="178" customWidth="1"/>
    <col min="2068" max="2068" width="7.26953125" style="178" customWidth="1"/>
    <col min="2069" max="2069" width="6.54296875" style="178" customWidth="1"/>
    <col min="2070" max="2070" width="1" style="178" customWidth="1"/>
    <col min="2071" max="2071" width="6.54296875" style="178" customWidth="1"/>
    <col min="2072" max="2072" width="6.7265625" style="178" customWidth="1"/>
    <col min="2073" max="2300" width="9.1796875" style="178"/>
    <col min="2301" max="2301" width="4.26953125" style="178" customWidth="1"/>
    <col min="2302" max="2302" width="26.453125" style="178" customWidth="1"/>
    <col min="2303" max="2303" width="20.54296875" style="178" customWidth="1"/>
    <col min="2304" max="2304" width="5" style="178" customWidth="1"/>
    <col min="2305" max="2305" width="7.7265625" style="178" bestFit="1" customWidth="1"/>
    <col min="2306" max="2306" width="5.1796875" style="178" customWidth="1"/>
    <col min="2307" max="2307" width="7.1796875" style="178" customWidth="1"/>
    <col min="2308" max="2308" width="5.1796875" style="178" customWidth="1"/>
    <col min="2309" max="2309" width="6.453125" style="178" customWidth="1"/>
    <col min="2310" max="2311" width="5" style="178" customWidth="1"/>
    <col min="2312" max="2312" width="5.54296875" style="178" customWidth="1"/>
    <col min="2313" max="2313" width="6.7265625" style="178" customWidth="1"/>
    <col min="2314" max="2314" width="8.453125" style="178" customWidth="1"/>
    <col min="2315" max="2315" width="5.453125" style="178" customWidth="1"/>
    <col min="2316" max="2316" width="6.26953125" style="178" customWidth="1"/>
    <col min="2317" max="2317" width="5.26953125" style="178" customWidth="1"/>
    <col min="2318" max="2318" width="6.26953125" style="178" customWidth="1"/>
    <col min="2319" max="2319" width="5.81640625" style="178" customWidth="1"/>
    <col min="2320" max="2320" width="7.26953125" style="178" customWidth="1"/>
    <col min="2321" max="2321" width="5.81640625" style="178" customWidth="1"/>
    <col min="2322" max="2322" width="7.26953125" style="178" customWidth="1"/>
    <col min="2323" max="2323" width="5.7265625" style="178" customWidth="1"/>
    <col min="2324" max="2324" width="7.26953125" style="178" customWidth="1"/>
    <col min="2325" max="2325" width="6.54296875" style="178" customWidth="1"/>
    <col min="2326" max="2326" width="1" style="178" customWidth="1"/>
    <col min="2327" max="2327" width="6.54296875" style="178" customWidth="1"/>
    <col min="2328" max="2328" width="6.7265625" style="178" customWidth="1"/>
    <col min="2329" max="2556" width="9.1796875" style="178"/>
    <col min="2557" max="2557" width="4.26953125" style="178" customWidth="1"/>
    <col min="2558" max="2558" width="26.453125" style="178" customWidth="1"/>
    <col min="2559" max="2559" width="20.54296875" style="178" customWidth="1"/>
    <col min="2560" max="2560" width="5" style="178" customWidth="1"/>
    <col min="2561" max="2561" width="7.7265625" style="178" bestFit="1" customWidth="1"/>
    <col min="2562" max="2562" width="5.1796875" style="178" customWidth="1"/>
    <col min="2563" max="2563" width="7.1796875" style="178" customWidth="1"/>
    <col min="2564" max="2564" width="5.1796875" style="178" customWidth="1"/>
    <col min="2565" max="2565" width="6.453125" style="178" customWidth="1"/>
    <col min="2566" max="2567" width="5" style="178" customWidth="1"/>
    <col min="2568" max="2568" width="5.54296875" style="178" customWidth="1"/>
    <col min="2569" max="2569" width="6.7265625" style="178" customWidth="1"/>
    <col min="2570" max="2570" width="8.453125" style="178" customWidth="1"/>
    <col min="2571" max="2571" width="5.453125" style="178" customWidth="1"/>
    <col min="2572" max="2572" width="6.26953125" style="178" customWidth="1"/>
    <col min="2573" max="2573" width="5.26953125" style="178" customWidth="1"/>
    <col min="2574" max="2574" width="6.26953125" style="178" customWidth="1"/>
    <col min="2575" max="2575" width="5.81640625" style="178" customWidth="1"/>
    <col min="2576" max="2576" width="7.26953125" style="178" customWidth="1"/>
    <col min="2577" max="2577" width="5.81640625" style="178" customWidth="1"/>
    <col min="2578" max="2578" width="7.26953125" style="178" customWidth="1"/>
    <col min="2579" max="2579" width="5.7265625" style="178" customWidth="1"/>
    <col min="2580" max="2580" width="7.26953125" style="178" customWidth="1"/>
    <col min="2581" max="2581" width="6.54296875" style="178" customWidth="1"/>
    <col min="2582" max="2582" width="1" style="178" customWidth="1"/>
    <col min="2583" max="2583" width="6.54296875" style="178" customWidth="1"/>
    <col min="2584" max="2584" width="6.7265625" style="178" customWidth="1"/>
    <col min="2585" max="2812" width="9.1796875" style="178"/>
    <col min="2813" max="2813" width="4.26953125" style="178" customWidth="1"/>
    <col min="2814" max="2814" width="26.453125" style="178" customWidth="1"/>
    <col min="2815" max="2815" width="20.54296875" style="178" customWidth="1"/>
    <col min="2816" max="2816" width="5" style="178" customWidth="1"/>
    <col min="2817" max="2817" width="7.7265625" style="178" bestFit="1" customWidth="1"/>
    <col min="2818" max="2818" width="5.1796875" style="178" customWidth="1"/>
    <col min="2819" max="2819" width="7.1796875" style="178" customWidth="1"/>
    <col min="2820" max="2820" width="5.1796875" style="178" customWidth="1"/>
    <col min="2821" max="2821" width="6.453125" style="178" customWidth="1"/>
    <col min="2822" max="2823" width="5" style="178" customWidth="1"/>
    <col min="2824" max="2824" width="5.54296875" style="178" customWidth="1"/>
    <col min="2825" max="2825" width="6.7265625" style="178" customWidth="1"/>
    <col min="2826" max="2826" width="8.453125" style="178" customWidth="1"/>
    <col min="2827" max="2827" width="5.453125" style="178" customWidth="1"/>
    <col min="2828" max="2828" width="6.26953125" style="178" customWidth="1"/>
    <col min="2829" max="2829" width="5.26953125" style="178" customWidth="1"/>
    <col min="2830" max="2830" width="6.26953125" style="178" customWidth="1"/>
    <col min="2831" max="2831" width="5.81640625" style="178" customWidth="1"/>
    <col min="2832" max="2832" width="7.26953125" style="178" customWidth="1"/>
    <col min="2833" max="2833" width="5.81640625" style="178" customWidth="1"/>
    <col min="2834" max="2834" width="7.26953125" style="178" customWidth="1"/>
    <col min="2835" max="2835" width="5.7265625" style="178" customWidth="1"/>
    <col min="2836" max="2836" width="7.26953125" style="178" customWidth="1"/>
    <col min="2837" max="2837" width="6.54296875" style="178" customWidth="1"/>
    <col min="2838" max="2838" width="1" style="178" customWidth="1"/>
    <col min="2839" max="2839" width="6.54296875" style="178" customWidth="1"/>
    <col min="2840" max="2840" width="6.7265625" style="178" customWidth="1"/>
    <col min="2841" max="3068" width="9.1796875" style="178"/>
    <col min="3069" max="3069" width="4.26953125" style="178" customWidth="1"/>
    <col min="3070" max="3070" width="26.453125" style="178" customWidth="1"/>
    <col min="3071" max="3071" width="20.54296875" style="178" customWidth="1"/>
    <col min="3072" max="3072" width="5" style="178" customWidth="1"/>
    <col min="3073" max="3073" width="7.7265625" style="178" bestFit="1" customWidth="1"/>
    <col min="3074" max="3074" width="5.1796875" style="178" customWidth="1"/>
    <col min="3075" max="3075" width="7.1796875" style="178" customWidth="1"/>
    <col min="3076" max="3076" width="5.1796875" style="178" customWidth="1"/>
    <col min="3077" max="3077" width="6.453125" style="178" customWidth="1"/>
    <col min="3078" max="3079" width="5" style="178" customWidth="1"/>
    <col min="3080" max="3080" width="5.54296875" style="178" customWidth="1"/>
    <col min="3081" max="3081" width="6.7265625" style="178" customWidth="1"/>
    <col min="3082" max="3082" width="8.453125" style="178" customWidth="1"/>
    <col min="3083" max="3083" width="5.453125" style="178" customWidth="1"/>
    <col min="3084" max="3084" width="6.26953125" style="178" customWidth="1"/>
    <col min="3085" max="3085" width="5.26953125" style="178" customWidth="1"/>
    <col min="3086" max="3086" width="6.26953125" style="178" customWidth="1"/>
    <col min="3087" max="3087" width="5.81640625" style="178" customWidth="1"/>
    <col min="3088" max="3088" width="7.26953125" style="178" customWidth="1"/>
    <col min="3089" max="3089" width="5.81640625" style="178" customWidth="1"/>
    <col min="3090" max="3090" width="7.26953125" style="178" customWidth="1"/>
    <col min="3091" max="3091" width="5.7265625" style="178" customWidth="1"/>
    <col min="3092" max="3092" width="7.26953125" style="178" customWidth="1"/>
    <col min="3093" max="3093" width="6.54296875" style="178" customWidth="1"/>
    <col min="3094" max="3094" width="1" style="178" customWidth="1"/>
    <col min="3095" max="3095" width="6.54296875" style="178" customWidth="1"/>
    <col min="3096" max="3096" width="6.7265625" style="178" customWidth="1"/>
    <col min="3097" max="3324" width="9.1796875" style="178"/>
    <col min="3325" max="3325" width="4.26953125" style="178" customWidth="1"/>
    <col min="3326" max="3326" width="26.453125" style="178" customWidth="1"/>
    <col min="3327" max="3327" width="20.54296875" style="178" customWidth="1"/>
    <col min="3328" max="3328" width="5" style="178" customWidth="1"/>
    <col min="3329" max="3329" width="7.7265625" style="178" bestFit="1" customWidth="1"/>
    <col min="3330" max="3330" width="5.1796875" style="178" customWidth="1"/>
    <col min="3331" max="3331" width="7.1796875" style="178" customWidth="1"/>
    <col min="3332" max="3332" width="5.1796875" style="178" customWidth="1"/>
    <col min="3333" max="3333" width="6.453125" style="178" customWidth="1"/>
    <col min="3334" max="3335" width="5" style="178" customWidth="1"/>
    <col min="3336" max="3336" width="5.54296875" style="178" customWidth="1"/>
    <col min="3337" max="3337" width="6.7265625" style="178" customWidth="1"/>
    <col min="3338" max="3338" width="8.453125" style="178" customWidth="1"/>
    <col min="3339" max="3339" width="5.453125" style="178" customWidth="1"/>
    <col min="3340" max="3340" width="6.26953125" style="178" customWidth="1"/>
    <col min="3341" max="3341" width="5.26953125" style="178" customWidth="1"/>
    <col min="3342" max="3342" width="6.26953125" style="178" customWidth="1"/>
    <col min="3343" max="3343" width="5.81640625" style="178" customWidth="1"/>
    <col min="3344" max="3344" width="7.26953125" style="178" customWidth="1"/>
    <col min="3345" max="3345" width="5.81640625" style="178" customWidth="1"/>
    <col min="3346" max="3346" width="7.26953125" style="178" customWidth="1"/>
    <col min="3347" max="3347" width="5.7265625" style="178" customWidth="1"/>
    <col min="3348" max="3348" width="7.26953125" style="178" customWidth="1"/>
    <col min="3349" max="3349" width="6.54296875" style="178" customWidth="1"/>
    <col min="3350" max="3350" width="1" style="178" customWidth="1"/>
    <col min="3351" max="3351" width="6.54296875" style="178" customWidth="1"/>
    <col min="3352" max="3352" width="6.7265625" style="178" customWidth="1"/>
    <col min="3353" max="3580" width="9.1796875" style="178"/>
    <col min="3581" max="3581" width="4.26953125" style="178" customWidth="1"/>
    <col min="3582" max="3582" width="26.453125" style="178" customWidth="1"/>
    <col min="3583" max="3583" width="20.54296875" style="178" customWidth="1"/>
    <col min="3584" max="3584" width="5" style="178" customWidth="1"/>
    <col min="3585" max="3585" width="7.7265625" style="178" bestFit="1" customWidth="1"/>
    <col min="3586" max="3586" width="5.1796875" style="178" customWidth="1"/>
    <col min="3587" max="3587" width="7.1796875" style="178" customWidth="1"/>
    <col min="3588" max="3588" width="5.1796875" style="178" customWidth="1"/>
    <col min="3589" max="3589" width="6.453125" style="178" customWidth="1"/>
    <col min="3590" max="3591" width="5" style="178" customWidth="1"/>
    <col min="3592" max="3592" width="5.54296875" style="178" customWidth="1"/>
    <col min="3593" max="3593" width="6.7265625" style="178" customWidth="1"/>
    <col min="3594" max="3594" width="8.453125" style="178" customWidth="1"/>
    <col min="3595" max="3595" width="5.453125" style="178" customWidth="1"/>
    <col min="3596" max="3596" width="6.26953125" style="178" customWidth="1"/>
    <col min="3597" max="3597" width="5.26953125" style="178" customWidth="1"/>
    <col min="3598" max="3598" width="6.26953125" style="178" customWidth="1"/>
    <col min="3599" max="3599" width="5.81640625" style="178" customWidth="1"/>
    <col min="3600" max="3600" width="7.26953125" style="178" customWidth="1"/>
    <col min="3601" max="3601" width="5.81640625" style="178" customWidth="1"/>
    <col min="3602" max="3602" width="7.26953125" style="178" customWidth="1"/>
    <col min="3603" max="3603" width="5.7265625" style="178" customWidth="1"/>
    <col min="3604" max="3604" width="7.26953125" style="178" customWidth="1"/>
    <col min="3605" max="3605" width="6.54296875" style="178" customWidth="1"/>
    <col min="3606" max="3606" width="1" style="178" customWidth="1"/>
    <col min="3607" max="3607" width="6.54296875" style="178" customWidth="1"/>
    <col min="3608" max="3608" width="6.7265625" style="178" customWidth="1"/>
    <col min="3609" max="3836" width="9.1796875" style="178"/>
    <col min="3837" max="3837" width="4.26953125" style="178" customWidth="1"/>
    <col min="3838" max="3838" width="26.453125" style="178" customWidth="1"/>
    <col min="3839" max="3839" width="20.54296875" style="178" customWidth="1"/>
    <col min="3840" max="3840" width="5" style="178" customWidth="1"/>
    <col min="3841" max="3841" width="7.7265625" style="178" bestFit="1" customWidth="1"/>
    <col min="3842" max="3842" width="5.1796875" style="178" customWidth="1"/>
    <col min="3843" max="3843" width="7.1796875" style="178" customWidth="1"/>
    <col min="3844" max="3844" width="5.1796875" style="178" customWidth="1"/>
    <col min="3845" max="3845" width="6.453125" style="178" customWidth="1"/>
    <col min="3846" max="3847" width="5" style="178" customWidth="1"/>
    <col min="3848" max="3848" width="5.54296875" style="178" customWidth="1"/>
    <col min="3849" max="3849" width="6.7265625" style="178" customWidth="1"/>
    <col min="3850" max="3850" width="8.453125" style="178" customWidth="1"/>
    <col min="3851" max="3851" width="5.453125" style="178" customWidth="1"/>
    <col min="3852" max="3852" width="6.26953125" style="178" customWidth="1"/>
    <col min="3853" max="3853" width="5.26953125" style="178" customWidth="1"/>
    <col min="3854" max="3854" width="6.26953125" style="178" customWidth="1"/>
    <col min="3855" max="3855" width="5.81640625" style="178" customWidth="1"/>
    <col min="3856" max="3856" width="7.26953125" style="178" customWidth="1"/>
    <col min="3857" max="3857" width="5.81640625" style="178" customWidth="1"/>
    <col min="3858" max="3858" width="7.26953125" style="178" customWidth="1"/>
    <col min="3859" max="3859" width="5.7265625" style="178" customWidth="1"/>
    <col min="3860" max="3860" width="7.26953125" style="178" customWidth="1"/>
    <col min="3861" max="3861" width="6.54296875" style="178" customWidth="1"/>
    <col min="3862" max="3862" width="1" style="178" customWidth="1"/>
    <col min="3863" max="3863" width="6.54296875" style="178" customWidth="1"/>
    <col min="3864" max="3864" width="6.7265625" style="178" customWidth="1"/>
    <col min="3865" max="4092" width="9.1796875" style="178"/>
    <col min="4093" max="4093" width="4.26953125" style="178" customWidth="1"/>
    <col min="4094" max="4094" width="26.453125" style="178" customWidth="1"/>
    <col min="4095" max="4095" width="20.54296875" style="178" customWidth="1"/>
    <col min="4096" max="4096" width="5" style="178" customWidth="1"/>
    <col min="4097" max="4097" width="7.7265625" style="178" bestFit="1" customWidth="1"/>
    <col min="4098" max="4098" width="5.1796875" style="178" customWidth="1"/>
    <col min="4099" max="4099" width="7.1796875" style="178" customWidth="1"/>
    <col min="4100" max="4100" width="5.1796875" style="178" customWidth="1"/>
    <col min="4101" max="4101" width="6.453125" style="178" customWidth="1"/>
    <col min="4102" max="4103" width="5" style="178" customWidth="1"/>
    <col min="4104" max="4104" width="5.54296875" style="178" customWidth="1"/>
    <col min="4105" max="4105" width="6.7265625" style="178" customWidth="1"/>
    <col min="4106" max="4106" width="8.453125" style="178" customWidth="1"/>
    <col min="4107" max="4107" width="5.453125" style="178" customWidth="1"/>
    <col min="4108" max="4108" width="6.26953125" style="178" customWidth="1"/>
    <col min="4109" max="4109" width="5.26953125" style="178" customWidth="1"/>
    <col min="4110" max="4110" width="6.26953125" style="178" customWidth="1"/>
    <col min="4111" max="4111" width="5.81640625" style="178" customWidth="1"/>
    <col min="4112" max="4112" width="7.26953125" style="178" customWidth="1"/>
    <col min="4113" max="4113" width="5.81640625" style="178" customWidth="1"/>
    <col min="4114" max="4114" width="7.26953125" style="178" customWidth="1"/>
    <col min="4115" max="4115" width="5.7265625" style="178" customWidth="1"/>
    <col min="4116" max="4116" width="7.26953125" style="178" customWidth="1"/>
    <col min="4117" max="4117" width="6.54296875" style="178" customWidth="1"/>
    <col min="4118" max="4118" width="1" style="178" customWidth="1"/>
    <col min="4119" max="4119" width="6.54296875" style="178" customWidth="1"/>
    <col min="4120" max="4120" width="6.7265625" style="178" customWidth="1"/>
    <col min="4121" max="4348" width="9.1796875" style="178"/>
    <col min="4349" max="4349" width="4.26953125" style="178" customWidth="1"/>
    <col min="4350" max="4350" width="26.453125" style="178" customWidth="1"/>
    <col min="4351" max="4351" width="20.54296875" style="178" customWidth="1"/>
    <col min="4352" max="4352" width="5" style="178" customWidth="1"/>
    <col min="4353" max="4353" width="7.7265625" style="178" bestFit="1" customWidth="1"/>
    <col min="4354" max="4354" width="5.1796875" style="178" customWidth="1"/>
    <col min="4355" max="4355" width="7.1796875" style="178" customWidth="1"/>
    <col min="4356" max="4356" width="5.1796875" style="178" customWidth="1"/>
    <col min="4357" max="4357" width="6.453125" style="178" customWidth="1"/>
    <col min="4358" max="4359" width="5" style="178" customWidth="1"/>
    <col min="4360" max="4360" width="5.54296875" style="178" customWidth="1"/>
    <col min="4361" max="4361" width="6.7265625" style="178" customWidth="1"/>
    <col min="4362" max="4362" width="8.453125" style="178" customWidth="1"/>
    <col min="4363" max="4363" width="5.453125" style="178" customWidth="1"/>
    <col min="4364" max="4364" width="6.26953125" style="178" customWidth="1"/>
    <col min="4365" max="4365" width="5.26953125" style="178" customWidth="1"/>
    <col min="4366" max="4366" width="6.26953125" style="178" customWidth="1"/>
    <col min="4367" max="4367" width="5.81640625" style="178" customWidth="1"/>
    <col min="4368" max="4368" width="7.26953125" style="178" customWidth="1"/>
    <col min="4369" max="4369" width="5.81640625" style="178" customWidth="1"/>
    <col min="4370" max="4370" width="7.26953125" style="178" customWidth="1"/>
    <col min="4371" max="4371" width="5.7265625" style="178" customWidth="1"/>
    <col min="4372" max="4372" width="7.26953125" style="178" customWidth="1"/>
    <col min="4373" max="4373" width="6.54296875" style="178" customWidth="1"/>
    <col min="4374" max="4374" width="1" style="178" customWidth="1"/>
    <col min="4375" max="4375" width="6.54296875" style="178" customWidth="1"/>
    <col min="4376" max="4376" width="6.7265625" style="178" customWidth="1"/>
    <col min="4377" max="4604" width="9.1796875" style="178"/>
    <col min="4605" max="4605" width="4.26953125" style="178" customWidth="1"/>
    <col min="4606" max="4606" width="26.453125" style="178" customWidth="1"/>
    <col min="4607" max="4607" width="20.54296875" style="178" customWidth="1"/>
    <col min="4608" max="4608" width="5" style="178" customWidth="1"/>
    <col min="4609" max="4609" width="7.7265625" style="178" bestFit="1" customWidth="1"/>
    <col min="4610" max="4610" width="5.1796875" style="178" customWidth="1"/>
    <col min="4611" max="4611" width="7.1796875" style="178" customWidth="1"/>
    <col min="4612" max="4612" width="5.1796875" style="178" customWidth="1"/>
    <col min="4613" max="4613" width="6.453125" style="178" customWidth="1"/>
    <col min="4614" max="4615" width="5" style="178" customWidth="1"/>
    <col min="4616" max="4616" width="5.54296875" style="178" customWidth="1"/>
    <col min="4617" max="4617" width="6.7265625" style="178" customWidth="1"/>
    <col min="4618" max="4618" width="8.453125" style="178" customWidth="1"/>
    <col min="4619" max="4619" width="5.453125" style="178" customWidth="1"/>
    <col min="4620" max="4620" width="6.26953125" style="178" customWidth="1"/>
    <col min="4621" max="4621" width="5.26953125" style="178" customWidth="1"/>
    <col min="4622" max="4622" width="6.26953125" style="178" customWidth="1"/>
    <col min="4623" max="4623" width="5.81640625" style="178" customWidth="1"/>
    <col min="4624" max="4624" width="7.26953125" style="178" customWidth="1"/>
    <col min="4625" max="4625" width="5.81640625" style="178" customWidth="1"/>
    <col min="4626" max="4626" width="7.26953125" style="178" customWidth="1"/>
    <col min="4627" max="4627" width="5.7265625" style="178" customWidth="1"/>
    <col min="4628" max="4628" width="7.26953125" style="178" customWidth="1"/>
    <col min="4629" max="4629" width="6.54296875" style="178" customWidth="1"/>
    <col min="4630" max="4630" width="1" style="178" customWidth="1"/>
    <col min="4631" max="4631" width="6.54296875" style="178" customWidth="1"/>
    <col min="4632" max="4632" width="6.7265625" style="178" customWidth="1"/>
    <col min="4633" max="4860" width="9.1796875" style="178"/>
    <col min="4861" max="4861" width="4.26953125" style="178" customWidth="1"/>
    <col min="4862" max="4862" width="26.453125" style="178" customWidth="1"/>
    <col min="4863" max="4863" width="20.54296875" style="178" customWidth="1"/>
    <col min="4864" max="4864" width="5" style="178" customWidth="1"/>
    <col min="4865" max="4865" width="7.7265625" style="178" bestFit="1" customWidth="1"/>
    <col min="4866" max="4866" width="5.1796875" style="178" customWidth="1"/>
    <col min="4867" max="4867" width="7.1796875" style="178" customWidth="1"/>
    <col min="4868" max="4868" width="5.1796875" style="178" customWidth="1"/>
    <col min="4869" max="4869" width="6.453125" style="178" customWidth="1"/>
    <col min="4870" max="4871" width="5" style="178" customWidth="1"/>
    <col min="4872" max="4872" width="5.54296875" style="178" customWidth="1"/>
    <col min="4873" max="4873" width="6.7265625" style="178" customWidth="1"/>
    <col min="4874" max="4874" width="8.453125" style="178" customWidth="1"/>
    <col min="4875" max="4875" width="5.453125" style="178" customWidth="1"/>
    <col min="4876" max="4876" width="6.26953125" style="178" customWidth="1"/>
    <col min="4877" max="4877" width="5.26953125" style="178" customWidth="1"/>
    <col min="4878" max="4878" width="6.26953125" style="178" customWidth="1"/>
    <col min="4879" max="4879" width="5.81640625" style="178" customWidth="1"/>
    <col min="4880" max="4880" width="7.26953125" style="178" customWidth="1"/>
    <col min="4881" max="4881" width="5.81640625" style="178" customWidth="1"/>
    <col min="4882" max="4882" width="7.26953125" style="178" customWidth="1"/>
    <col min="4883" max="4883" width="5.7265625" style="178" customWidth="1"/>
    <col min="4884" max="4884" width="7.26953125" style="178" customWidth="1"/>
    <col min="4885" max="4885" width="6.54296875" style="178" customWidth="1"/>
    <col min="4886" max="4886" width="1" style="178" customWidth="1"/>
    <col min="4887" max="4887" width="6.54296875" style="178" customWidth="1"/>
    <col min="4888" max="4888" width="6.7265625" style="178" customWidth="1"/>
    <col min="4889" max="5116" width="9.1796875" style="178"/>
    <col min="5117" max="5117" width="4.26953125" style="178" customWidth="1"/>
    <col min="5118" max="5118" width="26.453125" style="178" customWidth="1"/>
    <col min="5119" max="5119" width="20.54296875" style="178" customWidth="1"/>
    <col min="5120" max="5120" width="5" style="178" customWidth="1"/>
    <col min="5121" max="5121" width="7.7265625" style="178" bestFit="1" customWidth="1"/>
    <col min="5122" max="5122" width="5.1796875" style="178" customWidth="1"/>
    <col min="5123" max="5123" width="7.1796875" style="178" customWidth="1"/>
    <col min="5124" max="5124" width="5.1796875" style="178" customWidth="1"/>
    <col min="5125" max="5125" width="6.453125" style="178" customWidth="1"/>
    <col min="5126" max="5127" width="5" style="178" customWidth="1"/>
    <col min="5128" max="5128" width="5.54296875" style="178" customWidth="1"/>
    <col min="5129" max="5129" width="6.7265625" style="178" customWidth="1"/>
    <col min="5130" max="5130" width="8.453125" style="178" customWidth="1"/>
    <col min="5131" max="5131" width="5.453125" style="178" customWidth="1"/>
    <col min="5132" max="5132" width="6.26953125" style="178" customWidth="1"/>
    <col min="5133" max="5133" width="5.26953125" style="178" customWidth="1"/>
    <col min="5134" max="5134" width="6.26953125" style="178" customWidth="1"/>
    <col min="5135" max="5135" width="5.81640625" style="178" customWidth="1"/>
    <col min="5136" max="5136" width="7.26953125" style="178" customWidth="1"/>
    <col min="5137" max="5137" width="5.81640625" style="178" customWidth="1"/>
    <col min="5138" max="5138" width="7.26953125" style="178" customWidth="1"/>
    <col min="5139" max="5139" width="5.7265625" style="178" customWidth="1"/>
    <col min="5140" max="5140" width="7.26953125" style="178" customWidth="1"/>
    <col min="5141" max="5141" width="6.54296875" style="178" customWidth="1"/>
    <col min="5142" max="5142" width="1" style="178" customWidth="1"/>
    <col min="5143" max="5143" width="6.54296875" style="178" customWidth="1"/>
    <col min="5144" max="5144" width="6.7265625" style="178" customWidth="1"/>
    <col min="5145" max="5372" width="9.1796875" style="178"/>
    <col min="5373" max="5373" width="4.26953125" style="178" customWidth="1"/>
    <col min="5374" max="5374" width="26.453125" style="178" customWidth="1"/>
    <col min="5375" max="5375" width="20.54296875" style="178" customWidth="1"/>
    <col min="5376" max="5376" width="5" style="178" customWidth="1"/>
    <col min="5377" max="5377" width="7.7265625" style="178" bestFit="1" customWidth="1"/>
    <col min="5378" max="5378" width="5.1796875" style="178" customWidth="1"/>
    <col min="5379" max="5379" width="7.1796875" style="178" customWidth="1"/>
    <col min="5380" max="5380" width="5.1796875" style="178" customWidth="1"/>
    <col min="5381" max="5381" width="6.453125" style="178" customWidth="1"/>
    <col min="5382" max="5383" width="5" style="178" customWidth="1"/>
    <col min="5384" max="5384" width="5.54296875" style="178" customWidth="1"/>
    <col min="5385" max="5385" width="6.7265625" style="178" customWidth="1"/>
    <col min="5386" max="5386" width="8.453125" style="178" customWidth="1"/>
    <col min="5387" max="5387" width="5.453125" style="178" customWidth="1"/>
    <col min="5388" max="5388" width="6.26953125" style="178" customWidth="1"/>
    <col min="5389" max="5389" width="5.26953125" style="178" customWidth="1"/>
    <col min="5390" max="5390" width="6.26953125" style="178" customWidth="1"/>
    <col min="5391" max="5391" width="5.81640625" style="178" customWidth="1"/>
    <col min="5392" max="5392" width="7.26953125" style="178" customWidth="1"/>
    <col min="5393" max="5393" width="5.81640625" style="178" customWidth="1"/>
    <col min="5394" max="5394" width="7.26953125" style="178" customWidth="1"/>
    <col min="5395" max="5395" width="5.7265625" style="178" customWidth="1"/>
    <col min="5396" max="5396" width="7.26953125" style="178" customWidth="1"/>
    <col min="5397" max="5397" width="6.54296875" style="178" customWidth="1"/>
    <col min="5398" max="5398" width="1" style="178" customWidth="1"/>
    <col min="5399" max="5399" width="6.54296875" style="178" customWidth="1"/>
    <col min="5400" max="5400" width="6.7265625" style="178" customWidth="1"/>
    <col min="5401" max="5628" width="9.1796875" style="178"/>
    <col min="5629" max="5629" width="4.26953125" style="178" customWidth="1"/>
    <col min="5630" max="5630" width="26.453125" style="178" customWidth="1"/>
    <col min="5631" max="5631" width="20.54296875" style="178" customWidth="1"/>
    <col min="5632" max="5632" width="5" style="178" customWidth="1"/>
    <col min="5633" max="5633" width="7.7265625" style="178" bestFit="1" customWidth="1"/>
    <col min="5634" max="5634" width="5.1796875" style="178" customWidth="1"/>
    <col min="5635" max="5635" width="7.1796875" style="178" customWidth="1"/>
    <col min="5636" max="5636" width="5.1796875" style="178" customWidth="1"/>
    <col min="5637" max="5637" width="6.453125" style="178" customWidth="1"/>
    <col min="5638" max="5639" width="5" style="178" customWidth="1"/>
    <col min="5640" max="5640" width="5.54296875" style="178" customWidth="1"/>
    <col min="5641" max="5641" width="6.7265625" style="178" customWidth="1"/>
    <col min="5642" max="5642" width="8.453125" style="178" customWidth="1"/>
    <col min="5643" max="5643" width="5.453125" style="178" customWidth="1"/>
    <col min="5644" max="5644" width="6.26953125" style="178" customWidth="1"/>
    <col min="5645" max="5645" width="5.26953125" style="178" customWidth="1"/>
    <col min="5646" max="5646" width="6.26953125" style="178" customWidth="1"/>
    <col min="5647" max="5647" width="5.81640625" style="178" customWidth="1"/>
    <col min="5648" max="5648" width="7.26953125" style="178" customWidth="1"/>
    <col min="5649" max="5649" width="5.81640625" style="178" customWidth="1"/>
    <col min="5650" max="5650" width="7.26953125" style="178" customWidth="1"/>
    <col min="5651" max="5651" width="5.7265625" style="178" customWidth="1"/>
    <col min="5652" max="5652" width="7.26953125" style="178" customWidth="1"/>
    <col min="5653" max="5653" width="6.54296875" style="178" customWidth="1"/>
    <col min="5654" max="5654" width="1" style="178" customWidth="1"/>
    <col min="5655" max="5655" width="6.54296875" style="178" customWidth="1"/>
    <col min="5656" max="5656" width="6.7265625" style="178" customWidth="1"/>
    <col min="5657" max="5884" width="9.1796875" style="178"/>
    <col min="5885" max="5885" width="4.26953125" style="178" customWidth="1"/>
    <col min="5886" max="5886" width="26.453125" style="178" customWidth="1"/>
    <col min="5887" max="5887" width="20.54296875" style="178" customWidth="1"/>
    <col min="5888" max="5888" width="5" style="178" customWidth="1"/>
    <col min="5889" max="5889" width="7.7265625" style="178" bestFit="1" customWidth="1"/>
    <col min="5890" max="5890" width="5.1796875" style="178" customWidth="1"/>
    <col min="5891" max="5891" width="7.1796875" style="178" customWidth="1"/>
    <col min="5892" max="5892" width="5.1796875" style="178" customWidth="1"/>
    <col min="5893" max="5893" width="6.453125" style="178" customWidth="1"/>
    <col min="5894" max="5895" width="5" style="178" customWidth="1"/>
    <col min="5896" max="5896" width="5.54296875" style="178" customWidth="1"/>
    <col min="5897" max="5897" width="6.7265625" style="178" customWidth="1"/>
    <col min="5898" max="5898" width="8.453125" style="178" customWidth="1"/>
    <col min="5899" max="5899" width="5.453125" style="178" customWidth="1"/>
    <col min="5900" max="5900" width="6.26953125" style="178" customWidth="1"/>
    <col min="5901" max="5901" width="5.26953125" style="178" customWidth="1"/>
    <col min="5902" max="5902" width="6.26953125" style="178" customWidth="1"/>
    <col min="5903" max="5903" width="5.81640625" style="178" customWidth="1"/>
    <col min="5904" max="5904" width="7.26953125" style="178" customWidth="1"/>
    <col min="5905" max="5905" width="5.81640625" style="178" customWidth="1"/>
    <col min="5906" max="5906" width="7.26953125" style="178" customWidth="1"/>
    <col min="5907" max="5907" width="5.7265625" style="178" customWidth="1"/>
    <col min="5908" max="5908" width="7.26953125" style="178" customWidth="1"/>
    <col min="5909" max="5909" width="6.54296875" style="178" customWidth="1"/>
    <col min="5910" max="5910" width="1" style="178" customWidth="1"/>
    <col min="5911" max="5911" width="6.54296875" style="178" customWidth="1"/>
    <col min="5912" max="5912" width="6.7265625" style="178" customWidth="1"/>
    <col min="5913" max="6140" width="9.1796875" style="178"/>
    <col min="6141" max="6141" width="4.26953125" style="178" customWidth="1"/>
    <col min="6142" max="6142" width="26.453125" style="178" customWidth="1"/>
    <col min="6143" max="6143" width="20.54296875" style="178" customWidth="1"/>
    <col min="6144" max="6144" width="5" style="178" customWidth="1"/>
    <col min="6145" max="6145" width="7.7265625" style="178" bestFit="1" customWidth="1"/>
    <col min="6146" max="6146" width="5.1796875" style="178" customWidth="1"/>
    <col min="6147" max="6147" width="7.1796875" style="178" customWidth="1"/>
    <col min="6148" max="6148" width="5.1796875" style="178" customWidth="1"/>
    <col min="6149" max="6149" width="6.453125" style="178" customWidth="1"/>
    <col min="6150" max="6151" width="5" style="178" customWidth="1"/>
    <col min="6152" max="6152" width="5.54296875" style="178" customWidth="1"/>
    <col min="6153" max="6153" width="6.7265625" style="178" customWidth="1"/>
    <col min="6154" max="6154" width="8.453125" style="178" customWidth="1"/>
    <col min="6155" max="6155" width="5.453125" style="178" customWidth="1"/>
    <col min="6156" max="6156" width="6.26953125" style="178" customWidth="1"/>
    <col min="6157" max="6157" width="5.26953125" style="178" customWidth="1"/>
    <col min="6158" max="6158" width="6.26953125" style="178" customWidth="1"/>
    <col min="6159" max="6159" width="5.81640625" style="178" customWidth="1"/>
    <col min="6160" max="6160" width="7.26953125" style="178" customWidth="1"/>
    <col min="6161" max="6161" width="5.81640625" style="178" customWidth="1"/>
    <col min="6162" max="6162" width="7.26953125" style="178" customWidth="1"/>
    <col min="6163" max="6163" width="5.7265625" style="178" customWidth="1"/>
    <col min="6164" max="6164" width="7.26953125" style="178" customWidth="1"/>
    <col min="6165" max="6165" width="6.54296875" style="178" customWidth="1"/>
    <col min="6166" max="6166" width="1" style="178" customWidth="1"/>
    <col min="6167" max="6167" width="6.54296875" style="178" customWidth="1"/>
    <col min="6168" max="6168" width="6.7265625" style="178" customWidth="1"/>
    <col min="6169" max="6396" width="9.1796875" style="178"/>
    <col min="6397" max="6397" width="4.26953125" style="178" customWidth="1"/>
    <col min="6398" max="6398" width="26.453125" style="178" customWidth="1"/>
    <col min="6399" max="6399" width="20.54296875" style="178" customWidth="1"/>
    <col min="6400" max="6400" width="5" style="178" customWidth="1"/>
    <col min="6401" max="6401" width="7.7265625" style="178" bestFit="1" customWidth="1"/>
    <col min="6402" max="6402" width="5.1796875" style="178" customWidth="1"/>
    <col min="6403" max="6403" width="7.1796875" style="178" customWidth="1"/>
    <col min="6404" max="6404" width="5.1796875" style="178" customWidth="1"/>
    <col min="6405" max="6405" width="6.453125" style="178" customWidth="1"/>
    <col min="6406" max="6407" width="5" style="178" customWidth="1"/>
    <col min="6408" max="6408" width="5.54296875" style="178" customWidth="1"/>
    <col min="6409" max="6409" width="6.7265625" style="178" customWidth="1"/>
    <col min="6410" max="6410" width="8.453125" style="178" customWidth="1"/>
    <col min="6411" max="6411" width="5.453125" style="178" customWidth="1"/>
    <col min="6412" max="6412" width="6.26953125" style="178" customWidth="1"/>
    <col min="6413" max="6413" width="5.26953125" style="178" customWidth="1"/>
    <col min="6414" max="6414" width="6.26953125" style="178" customWidth="1"/>
    <col min="6415" max="6415" width="5.81640625" style="178" customWidth="1"/>
    <col min="6416" max="6416" width="7.26953125" style="178" customWidth="1"/>
    <col min="6417" max="6417" width="5.81640625" style="178" customWidth="1"/>
    <col min="6418" max="6418" width="7.26953125" style="178" customWidth="1"/>
    <col min="6419" max="6419" width="5.7265625" style="178" customWidth="1"/>
    <col min="6420" max="6420" width="7.26953125" style="178" customWidth="1"/>
    <col min="6421" max="6421" width="6.54296875" style="178" customWidth="1"/>
    <col min="6422" max="6422" width="1" style="178" customWidth="1"/>
    <col min="6423" max="6423" width="6.54296875" style="178" customWidth="1"/>
    <col min="6424" max="6424" width="6.7265625" style="178" customWidth="1"/>
    <col min="6425" max="6652" width="9.1796875" style="178"/>
    <col min="6653" max="6653" width="4.26953125" style="178" customWidth="1"/>
    <col min="6654" max="6654" width="26.453125" style="178" customWidth="1"/>
    <col min="6655" max="6655" width="20.54296875" style="178" customWidth="1"/>
    <col min="6656" max="6656" width="5" style="178" customWidth="1"/>
    <col min="6657" max="6657" width="7.7265625" style="178" bestFit="1" customWidth="1"/>
    <col min="6658" max="6658" width="5.1796875" style="178" customWidth="1"/>
    <col min="6659" max="6659" width="7.1796875" style="178" customWidth="1"/>
    <col min="6660" max="6660" width="5.1796875" style="178" customWidth="1"/>
    <col min="6661" max="6661" width="6.453125" style="178" customWidth="1"/>
    <col min="6662" max="6663" width="5" style="178" customWidth="1"/>
    <col min="6664" max="6664" width="5.54296875" style="178" customWidth="1"/>
    <col min="6665" max="6665" width="6.7265625" style="178" customWidth="1"/>
    <col min="6666" max="6666" width="8.453125" style="178" customWidth="1"/>
    <col min="6667" max="6667" width="5.453125" style="178" customWidth="1"/>
    <col min="6668" max="6668" width="6.26953125" style="178" customWidth="1"/>
    <col min="6669" max="6669" width="5.26953125" style="178" customWidth="1"/>
    <col min="6670" max="6670" width="6.26953125" style="178" customWidth="1"/>
    <col min="6671" max="6671" width="5.81640625" style="178" customWidth="1"/>
    <col min="6672" max="6672" width="7.26953125" style="178" customWidth="1"/>
    <col min="6673" max="6673" width="5.81640625" style="178" customWidth="1"/>
    <col min="6674" max="6674" width="7.26953125" style="178" customWidth="1"/>
    <col min="6675" max="6675" width="5.7265625" style="178" customWidth="1"/>
    <col min="6676" max="6676" width="7.26953125" style="178" customWidth="1"/>
    <col min="6677" max="6677" width="6.54296875" style="178" customWidth="1"/>
    <col min="6678" max="6678" width="1" style="178" customWidth="1"/>
    <col min="6679" max="6679" width="6.54296875" style="178" customWidth="1"/>
    <col min="6680" max="6680" width="6.7265625" style="178" customWidth="1"/>
    <col min="6681" max="6908" width="9.1796875" style="178"/>
    <col min="6909" max="6909" width="4.26953125" style="178" customWidth="1"/>
    <col min="6910" max="6910" width="26.453125" style="178" customWidth="1"/>
    <col min="6911" max="6911" width="20.54296875" style="178" customWidth="1"/>
    <col min="6912" max="6912" width="5" style="178" customWidth="1"/>
    <col min="6913" max="6913" width="7.7265625" style="178" bestFit="1" customWidth="1"/>
    <col min="6914" max="6914" width="5.1796875" style="178" customWidth="1"/>
    <col min="6915" max="6915" width="7.1796875" style="178" customWidth="1"/>
    <col min="6916" max="6916" width="5.1796875" style="178" customWidth="1"/>
    <col min="6917" max="6917" width="6.453125" style="178" customWidth="1"/>
    <col min="6918" max="6919" width="5" style="178" customWidth="1"/>
    <col min="6920" max="6920" width="5.54296875" style="178" customWidth="1"/>
    <col min="6921" max="6921" width="6.7265625" style="178" customWidth="1"/>
    <col min="6922" max="6922" width="8.453125" style="178" customWidth="1"/>
    <col min="6923" max="6923" width="5.453125" style="178" customWidth="1"/>
    <col min="6924" max="6924" width="6.26953125" style="178" customWidth="1"/>
    <col min="6925" max="6925" width="5.26953125" style="178" customWidth="1"/>
    <col min="6926" max="6926" width="6.26953125" style="178" customWidth="1"/>
    <col min="6927" max="6927" width="5.81640625" style="178" customWidth="1"/>
    <col min="6928" max="6928" width="7.26953125" style="178" customWidth="1"/>
    <col min="6929" max="6929" width="5.81640625" style="178" customWidth="1"/>
    <col min="6930" max="6930" width="7.26953125" style="178" customWidth="1"/>
    <col min="6931" max="6931" width="5.7265625" style="178" customWidth="1"/>
    <col min="6932" max="6932" width="7.26953125" style="178" customWidth="1"/>
    <col min="6933" max="6933" width="6.54296875" style="178" customWidth="1"/>
    <col min="6934" max="6934" width="1" style="178" customWidth="1"/>
    <col min="6935" max="6935" width="6.54296875" style="178" customWidth="1"/>
    <col min="6936" max="6936" width="6.7265625" style="178" customWidth="1"/>
    <col min="6937" max="7164" width="9.1796875" style="178"/>
    <col min="7165" max="7165" width="4.26953125" style="178" customWidth="1"/>
    <col min="7166" max="7166" width="26.453125" style="178" customWidth="1"/>
    <col min="7167" max="7167" width="20.54296875" style="178" customWidth="1"/>
    <col min="7168" max="7168" width="5" style="178" customWidth="1"/>
    <col min="7169" max="7169" width="7.7265625" style="178" bestFit="1" customWidth="1"/>
    <col min="7170" max="7170" width="5.1796875" style="178" customWidth="1"/>
    <col min="7171" max="7171" width="7.1796875" style="178" customWidth="1"/>
    <col min="7172" max="7172" width="5.1796875" style="178" customWidth="1"/>
    <col min="7173" max="7173" width="6.453125" style="178" customWidth="1"/>
    <col min="7174" max="7175" width="5" style="178" customWidth="1"/>
    <col min="7176" max="7176" width="5.54296875" style="178" customWidth="1"/>
    <col min="7177" max="7177" width="6.7265625" style="178" customWidth="1"/>
    <col min="7178" max="7178" width="8.453125" style="178" customWidth="1"/>
    <col min="7179" max="7179" width="5.453125" style="178" customWidth="1"/>
    <col min="7180" max="7180" width="6.26953125" style="178" customWidth="1"/>
    <col min="7181" max="7181" width="5.26953125" style="178" customWidth="1"/>
    <col min="7182" max="7182" width="6.26953125" style="178" customWidth="1"/>
    <col min="7183" max="7183" width="5.81640625" style="178" customWidth="1"/>
    <col min="7184" max="7184" width="7.26953125" style="178" customWidth="1"/>
    <col min="7185" max="7185" width="5.81640625" style="178" customWidth="1"/>
    <col min="7186" max="7186" width="7.26953125" style="178" customWidth="1"/>
    <col min="7187" max="7187" width="5.7265625" style="178" customWidth="1"/>
    <col min="7188" max="7188" width="7.26953125" style="178" customWidth="1"/>
    <col min="7189" max="7189" width="6.54296875" style="178" customWidth="1"/>
    <col min="7190" max="7190" width="1" style="178" customWidth="1"/>
    <col min="7191" max="7191" width="6.54296875" style="178" customWidth="1"/>
    <col min="7192" max="7192" width="6.7265625" style="178" customWidth="1"/>
    <col min="7193" max="7420" width="9.1796875" style="178"/>
    <col min="7421" max="7421" width="4.26953125" style="178" customWidth="1"/>
    <col min="7422" max="7422" width="26.453125" style="178" customWidth="1"/>
    <col min="7423" max="7423" width="20.54296875" style="178" customWidth="1"/>
    <col min="7424" max="7424" width="5" style="178" customWidth="1"/>
    <col min="7425" max="7425" width="7.7265625" style="178" bestFit="1" customWidth="1"/>
    <col min="7426" max="7426" width="5.1796875" style="178" customWidth="1"/>
    <col min="7427" max="7427" width="7.1796875" style="178" customWidth="1"/>
    <col min="7428" max="7428" width="5.1796875" style="178" customWidth="1"/>
    <col min="7429" max="7429" width="6.453125" style="178" customWidth="1"/>
    <col min="7430" max="7431" width="5" style="178" customWidth="1"/>
    <col min="7432" max="7432" width="5.54296875" style="178" customWidth="1"/>
    <col min="7433" max="7433" width="6.7265625" style="178" customWidth="1"/>
    <col min="7434" max="7434" width="8.453125" style="178" customWidth="1"/>
    <col min="7435" max="7435" width="5.453125" style="178" customWidth="1"/>
    <col min="7436" max="7436" width="6.26953125" style="178" customWidth="1"/>
    <col min="7437" max="7437" width="5.26953125" style="178" customWidth="1"/>
    <col min="7438" max="7438" width="6.26953125" style="178" customWidth="1"/>
    <col min="7439" max="7439" width="5.81640625" style="178" customWidth="1"/>
    <col min="7440" max="7440" width="7.26953125" style="178" customWidth="1"/>
    <col min="7441" max="7441" width="5.81640625" style="178" customWidth="1"/>
    <col min="7442" max="7442" width="7.26953125" style="178" customWidth="1"/>
    <col min="7443" max="7443" width="5.7265625" style="178" customWidth="1"/>
    <col min="7444" max="7444" width="7.26953125" style="178" customWidth="1"/>
    <col min="7445" max="7445" width="6.54296875" style="178" customWidth="1"/>
    <col min="7446" max="7446" width="1" style="178" customWidth="1"/>
    <col min="7447" max="7447" width="6.54296875" style="178" customWidth="1"/>
    <col min="7448" max="7448" width="6.7265625" style="178" customWidth="1"/>
    <col min="7449" max="7676" width="9.1796875" style="178"/>
    <col min="7677" max="7677" width="4.26953125" style="178" customWidth="1"/>
    <col min="7678" max="7678" width="26.453125" style="178" customWidth="1"/>
    <col min="7679" max="7679" width="20.54296875" style="178" customWidth="1"/>
    <col min="7680" max="7680" width="5" style="178" customWidth="1"/>
    <col min="7681" max="7681" width="7.7265625" style="178" bestFit="1" customWidth="1"/>
    <col min="7682" max="7682" width="5.1796875" style="178" customWidth="1"/>
    <col min="7683" max="7683" width="7.1796875" style="178" customWidth="1"/>
    <col min="7684" max="7684" width="5.1796875" style="178" customWidth="1"/>
    <col min="7685" max="7685" width="6.453125" style="178" customWidth="1"/>
    <col min="7686" max="7687" width="5" style="178" customWidth="1"/>
    <col min="7688" max="7688" width="5.54296875" style="178" customWidth="1"/>
    <col min="7689" max="7689" width="6.7265625" style="178" customWidth="1"/>
    <col min="7690" max="7690" width="8.453125" style="178" customWidth="1"/>
    <col min="7691" max="7691" width="5.453125" style="178" customWidth="1"/>
    <col min="7692" max="7692" width="6.26953125" style="178" customWidth="1"/>
    <col min="7693" max="7693" width="5.26953125" style="178" customWidth="1"/>
    <col min="7694" max="7694" width="6.26953125" style="178" customWidth="1"/>
    <col min="7695" max="7695" width="5.81640625" style="178" customWidth="1"/>
    <col min="7696" max="7696" width="7.26953125" style="178" customWidth="1"/>
    <col min="7697" max="7697" width="5.81640625" style="178" customWidth="1"/>
    <col min="7698" max="7698" width="7.26953125" style="178" customWidth="1"/>
    <col min="7699" max="7699" width="5.7265625" style="178" customWidth="1"/>
    <col min="7700" max="7700" width="7.26953125" style="178" customWidth="1"/>
    <col min="7701" max="7701" width="6.54296875" style="178" customWidth="1"/>
    <col min="7702" max="7702" width="1" style="178" customWidth="1"/>
    <col min="7703" max="7703" width="6.54296875" style="178" customWidth="1"/>
    <col min="7704" max="7704" width="6.7265625" style="178" customWidth="1"/>
    <col min="7705" max="7932" width="9.1796875" style="178"/>
    <col min="7933" max="7933" width="4.26953125" style="178" customWidth="1"/>
    <col min="7934" max="7934" width="26.453125" style="178" customWidth="1"/>
    <col min="7935" max="7935" width="20.54296875" style="178" customWidth="1"/>
    <col min="7936" max="7936" width="5" style="178" customWidth="1"/>
    <col min="7937" max="7937" width="7.7265625" style="178" bestFit="1" customWidth="1"/>
    <col min="7938" max="7938" width="5.1796875" style="178" customWidth="1"/>
    <col min="7939" max="7939" width="7.1796875" style="178" customWidth="1"/>
    <col min="7940" max="7940" width="5.1796875" style="178" customWidth="1"/>
    <col min="7941" max="7941" width="6.453125" style="178" customWidth="1"/>
    <col min="7942" max="7943" width="5" style="178" customWidth="1"/>
    <col min="7944" max="7944" width="5.54296875" style="178" customWidth="1"/>
    <col min="7945" max="7945" width="6.7265625" style="178" customWidth="1"/>
    <col min="7946" max="7946" width="8.453125" style="178" customWidth="1"/>
    <col min="7947" max="7947" width="5.453125" style="178" customWidth="1"/>
    <col min="7948" max="7948" width="6.26953125" style="178" customWidth="1"/>
    <col min="7949" max="7949" width="5.26953125" style="178" customWidth="1"/>
    <col min="7950" max="7950" width="6.26953125" style="178" customWidth="1"/>
    <col min="7951" max="7951" width="5.81640625" style="178" customWidth="1"/>
    <col min="7952" max="7952" width="7.26953125" style="178" customWidth="1"/>
    <col min="7953" max="7953" width="5.81640625" style="178" customWidth="1"/>
    <col min="7954" max="7954" width="7.26953125" style="178" customWidth="1"/>
    <col min="7955" max="7955" width="5.7265625" style="178" customWidth="1"/>
    <col min="7956" max="7956" width="7.26953125" style="178" customWidth="1"/>
    <col min="7957" max="7957" width="6.54296875" style="178" customWidth="1"/>
    <col min="7958" max="7958" width="1" style="178" customWidth="1"/>
    <col min="7959" max="7959" width="6.54296875" style="178" customWidth="1"/>
    <col min="7960" max="7960" width="6.7265625" style="178" customWidth="1"/>
    <col min="7961" max="8188" width="9.1796875" style="178"/>
    <col min="8189" max="8189" width="4.26953125" style="178" customWidth="1"/>
    <col min="8190" max="8190" width="26.453125" style="178" customWidth="1"/>
    <col min="8191" max="8191" width="20.54296875" style="178" customWidth="1"/>
    <col min="8192" max="8192" width="5" style="178" customWidth="1"/>
    <col min="8193" max="8193" width="7.7265625" style="178" bestFit="1" customWidth="1"/>
    <col min="8194" max="8194" width="5.1796875" style="178" customWidth="1"/>
    <col min="8195" max="8195" width="7.1796875" style="178" customWidth="1"/>
    <col min="8196" max="8196" width="5.1796875" style="178" customWidth="1"/>
    <col min="8197" max="8197" width="6.453125" style="178" customWidth="1"/>
    <col min="8198" max="8199" width="5" style="178" customWidth="1"/>
    <col min="8200" max="8200" width="5.54296875" style="178" customWidth="1"/>
    <col min="8201" max="8201" width="6.7265625" style="178" customWidth="1"/>
    <col min="8202" max="8202" width="8.453125" style="178" customWidth="1"/>
    <col min="8203" max="8203" width="5.453125" style="178" customWidth="1"/>
    <col min="8204" max="8204" width="6.26953125" style="178" customWidth="1"/>
    <col min="8205" max="8205" width="5.26953125" style="178" customWidth="1"/>
    <col min="8206" max="8206" width="6.26953125" style="178" customWidth="1"/>
    <col min="8207" max="8207" width="5.81640625" style="178" customWidth="1"/>
    <col min="8208" max="8208" width="7.26953125" style="178" customWidth="1"/>
    <col min="8209" max="8209" width="5.81640625" style="178" customWidth="1"/>
    <col min="8210" max="8210" width="7.26953125" style="178" customWidth="1"/>
    <col min="8211" max="8211" width="5.7265625" style="178" customWidth="1"/>
    <col min="8212" max="8212" width="7.26953125" style="178" customWidth="1"/>
    <col min="8213" max="8213" width="6.54296875" style="178" customWidth="1"/>
    <col min="8214" max="8214" width="1" style="178" customWidth="1"/>
    <col min="8215" max="8215" width="6.54296875" style="178" customWidth="1"/>
    <col min="8216" max="8216" width="6.7265625" style="178" customWidth="1"/>
    <col min="8217" max="8444" width="9.1796875" style="178"/>
    <col min="8445" max="8445" width="4.26953125" style="178" customWidth="1"/>
    <col min="8446" max="8446" width="26.453125" style="178" customWidth="1"/>
    <col min="8447" max="8447" width="20.54296875" style="178" customWidth="1"/>
    <col min="8448" max="8448" width="5" style="178" customWidth="1"/>
    <col min="8449" max="8449" width="7.7265625" style="178" bestFit="1" customWidth="1"/>
    <col min="8450" max="8450" width="5.1796875" style="178" customWidth="1"/>
    <col min="8451" max="8451" width="7.1796875" style="178" customWidth="1"/>
    <col min="8452" max="8452" width="5.1796875" style="178" customWidth="1"/>
    <col min="8453" max="8453" width="6.453125" style="178" customWidth="1"/>
    <col min="8454" max="8455" width="5" style="178" customWidth="1"/>
    <col min="8456" max="8456" width="5.54296875" style="178" customWidth="1"/>
    <col min="8457" max="8457" width="6.7265625" style="178" customWidth="1"/>
    <col min="8458" max="8458" width="8.453125" style="178" customWidth="1"/>
    <col min="8459" max="8459" width="5.453125" style="178" customWidth="1"/>
    <col min="8460" max="8460" width="6.26953125" style="178" customWidth="1"/>
    <col min="8461" max="8461" width="5.26953125" style="178" customWidth="1"/>
    <col min="8462" max="8462" width="6.26953125" style="178" customWidth="1"/>
    <col min="8463" max="8463" width="5.81640625" style="178" customWidth="1"/>
    <col min="8464" max="8464" width="7.26953125" style="178" customWidth="1"/>
    <col min="8465" max="8465" width="5.81640625" style="178" customWidth="1"/>
    <col min="8466" max="8466" width="7.26953125" style="178" customWidth="1"/>
    <col min="8467" max="8467" width="5.7265625" style="178" customWidth="1"/>
    <col min="8468" max="8468" width="7.26953125" style="178" customWidth="1"/>
    <col min="8469" max="8469" width="6.54296875" style="178" customWidth="1"/>
    <col min="8470" max="8470" width="1" style="178" customWidth="1"/>
    <col min="8471" max="8471" width="6.54296875" style="178" customWidth="1"/>
    <col min="8472" max="8472" width="6.7265625" style="178" customWidth="1"/>
    <col min="8473" max="8700" width="9.1796875" style="178"/>
    <col min="8701" max="8701" width="4.26953125" style="178" customWidth="1"/>
    <col min="8702" max="8702" width="26.453125" style="178" customWidth="1"/>
    <col min="8703" max="8703" width="20.54296875" style="178" customWidth="1"/>
    <col min="8704" max="8704" width="5" style="178" customWidth="1"/>
    <col min="8705" max="8705" width="7.7265625" style="178" bestFit="1" customWidth="1"/>
    <col min="8706" max="8706" width="5.1796875" style="178" customWidth="1"/>
    <col min="8707" max="8707" width="7.1796875" style="178" customWidth="1"/>
    <col min="8708" max="8708" width="5.1796875" style="178" customWidth="1"/>
    <col min="8709" max="8709" width="6.453125" style="178" customWidth="1"/>
    <col min="8710" max="8711" width="5" style="178" customWidth="1"/>
    <col min="8712" max="8712" width="5.54296875" style="178" customWidth="1"/>
    <col min="8713" max="8713" width="6.7265625" style="178" customWidth="1"/>
    <col min="8714" max="8714" width="8.453125" style="178" customWidth="1"/>
    <col min="8715" max="8715" width="5.453125" style="178" customWidth="1"/>
    <col min="8716" max="8716" width="6.26953125" style="178" customWidth="1"/>
    <col min="8717" max="8717" width="5.26953125" style="178" customWidth="1"/>
    <col min="8718" max="8718" width="6.26953125" style="178" customWidth="1"/>
    <col min="8719" max="8719" width="5.81640625" style="178" customWidth="1"/>
    <col min="8720" max="8720" width="7.26953125" style="178" customWidth="1"/>
    <col min="8721" max="8721" width="5.81640625" style="178" customWidth="1"/>
    <col min="8722" max="8722" width="7.26953125" style="178" customWidth="1"/>
    <col min="8723" max="8723" width="5.7265625" style="178" customWidth="1"/>
    <col min="8724" max="8724" width="7.26953125" style="178" customWidth="1"/>
    <col min="8725" max="8725" width="6.54296875" style="178" customWidth="1"/>
    <col min="8726" max="8726" width="1" style="178" customWidth="1"/>
    <col min="8727" max="8727" width="6.54296875" style="178" customWidth="1"/>
    <col min="8728" max="8728" width="6.7265625" style="178" customWidth="1"/>
    <col min="8729" max="8956" width="9.1796875" style="178"/>
    <col min="8957" max="8957" width="4.26953125" style="178" customWidth="1"/>
    <col min="8958" max="8958" width="26.453125" style="178" customWidth="1"/>
    <col min="8959" max="8959" width="20.54296875" style="178" customWidth="1"/>
    <col min="8960" max="8960" width="5" style="178" customWidth="1"/>
    <col min="8961" max="8961" width="7.7265625" style="178" bestFit="1" customWidth="1"/>
    <col min="8962" max="8962" width="5.1796875" style="178" customWidth="1"/>
    <col min="8963" max="8963" width="7.1796875" style="178" customWidth="1"/>
    <col min="8964" max="8964" width="5.1796875" style="178" customWidth="1"/>
    <col min="8965" max="8965" width="6.453125" style="178" customWidth="1"/>
    <col min="8966" max="8967" width="5" style="178" customWidth="1"/>
    <col min="8968" max="8968" width="5.54296875" style="178" customWidth="1"/>
    <col min="8969" max="8969" width="6.7265625" style="178" customWidth="1"/>
    <col min="8970" max="8970" width="8.453125" style="178" customWidth="1"/>
    <col min="8971" max="8971" width="5.453125" style="178" customWidth="1"/>
    <col min="8972" max="8972" width="6.26953125" style="178" customWidth="1"/>
    <col min="8973" max="8973" width="5.26953125" style="178" customWidth="1"/>
    <col min="8974" max="8974" width="6.26953125" style="178" customWidth="1"/>
    <col min="8975" max="8975" width="5.81640625" style="178" customWidth="1"/>
    <col min="8976" max="8976" width="7.26953125" style="178" customWidth="1"/>
    <col min="8977" max="8977" width="5.81640625" style="178" customWidth="1"/>
    <col min="8978" max="8978" width="7.26953125" style="178" customWidth="1"/>
    <col min="8979" max="8979" width="5.7265625" style="178" customWidth="1"/>
    <col min="8980" max="8980" width="7.26953125" style="178" customWidth="1"/>
    <col min="8981" max="8981" width="6.54296875" style="178" customWidth="1"/>
    <col min="8982" max="8982" width="1" style="178" customWidth="1"/>
    <col min="8983" max="8983" width="6.54296875" style="178" customWidth="1"/>
    <col min="8984" max="8984" width="6.7265625" style="178" customWidth="1"/>
    <col min="8985" max="9212" width="9.1796875" style="178"/>
    <col min="9213" max="9213" width="4.26953125" style="178" customWidth="1"/>
    <col min="9214" max="9214" width="26.453125" style="178" customWidth="1"/>
    <col min="9215" max="9215" width="20.54296875" style="178" customWidth="1"/>
    <col min="9216" max="9216" width="5" style="178" customWidth="1"/>
    <col min="9217" max="9217" width="7.7265625" style="178" bestFit="1" customWidth="1"/>
    <col min="9218" max="9218" width="5.1796875" style="178" customWidth="1"/>
    <col min="9219" max="9219" width="7.1796875" style="178" customWidth="1"/>
    <col min="9220" max="9220" width="5.1796875" style="178" customWidth="1"/>
    <col min="9221" max="9221" width="6.453125" style="178" customWidth="1"/>
    <col min="9222" max="9223" width="5" style="178" customWidth="1"/>
    <col min="9224" max="9224" width="5.54296875" style="178" customWidth="1"/>
    <col min="9225" max="9225" width="6.7265625" style="178" customWidth="1"/>
    <col min="9226" max="9226" width="8.453125" style="178" customWidth="1"/>
    <col min="9227" max="9227" width="5.453125" style="178" customWidth="1"/>
    <col min="9228" max="9228" width="6.26953125" style="178" customWidth="1"/>
    <col min="9229" max="9229" width="5.26953125" style="178" customWidth="1"/>
    <col min="9230" max="9230" width="6.26953125" style="178" customWidth="1"/>
    <col min="9231" max="9231" width="5.81640625" style="178" customWidth="1"/>
    <col min="9232" max="9232" width="7.26953125" style="178" customWidth="1"/>
    <col min="9233" max="9233" width="5.81640625" style="178" customWidth="1"/>
    <col min="9234" max="9234" width="7.26953125" style="178" customWidth="1"/>
    <col min="9235" max="9235" width="5.7265625" style="178" customWidth="1"/>
    <col min="9236" max="9236" width="7.26953125" style="178" customWidth="1"/>
    <col min="9237" max="9237" width="6.54296875" style="178" customWidth="1"/>
    <col min="9238" max="9238" width="1" style="178" customWidth="1"/>
    <col min="9239" max="9239" width="6.54296875" style="178" customWidth="1"/>
    <col min="9240" max="9240" width="6.7265625" style="178" customWidth="1"/>
    <col min="9241" max="9468" width="9.1796875" style="178"/>
    <col min="9469" max="9469" width="4.26953125" style="178" customWidth="1"/>
    <col min="9470" max="9470" width="26.453125" style="178" customWidth="1"/>
    <col min="9471" max="9471" width="20.54296875" style="178" customWidth="1"/>
    <col min="9472" max="9472" width="5" style="178" customWidth="1"/>
    <col min="9473" max="9473" width="7.7265625" style="178" bestFit="1" customWidth="1"/>
    <col min="9474" max="9474" width="5.1796875" style="178" customWidth="1"/>
    <col min="9475" max="9475" width="7.1796875" style="178" customWidth="1"/>
    <col min="9476" max="9476" width="5.1796875" style="178" customWidth="1"/>
    <col min="9477" max="9477" width="6.453125" style="178" customWidth="1"/>
    <col min="9478" max="9479" width="5" style="178" customWidth="1"/>
    <col min="9480" max="9480" width="5.54296875" style="178" customWidth="1"/>
    <col min="9481" max="9481" width="6.7265625" style="178" customWidth="1"/>
    <col min="9482" max="9482" width="8.453125" style="178" customWidth="1"/>
    <col min="9483" max="9483" width="5.453125" style="178" customWidth="1"/>
    <col min="9484" max="9484" width="6.26953125" style="178" customWidth="1"/>
    <col min="9485" max="9485" width="5.26953125" style="178" customWidth="1"/>
    <col min="9486" max="9486" width="6.26953125" style="178" customWidth="1"/>
    <col min="9487" max="9487" width="5.81640625" style="178" customWidth="1"/>
    <col min="9488" max="9488" width="7.26953125" style="178" customWidth="1"/>
    <col min="9489" max="9489" width="5.81640625" style="178" customWidth="1"/>
    <col min="9490" max="9490" width="7.26953125" style="178" customWidth="1"/>
    <col min="9491" max="9491" width="5.7265625" style="178" customWidth="1"/>
    <col min="9492" max="9492" width="7.26953125" style="178" customWidth="1"/>
    <col min="9493" max="9493" width="6.54296875" style="178" customWidth="1"/>
    <col min="9494" max="9494" width="1" style="178" customWidth="1"/>
    <col min="9495" max="9495" width="6.54296875" style="178" customWidth="1"/>
    <col min="9496" max="9496" width="6.7265625" style="178" customWidth="1"/>
    <col min="9497" max="9724" width="9.1796875" style="178"/>
    <col min="9725" max="9725" width="4.26953125" style="178" customWidth="1"/>
    <col min="9726" max="9726" width="26.453125" style="178" customWidth="1"/>
    <col min="9727" max="9727" width="20.54296875" style="178" customWidth="1"/>
    <col min="9728" max="9728" width="5" style="178" customWidth="1"/>
    <col min="9729" max="9729" width="7.7265625" style="178" bestFit="1" customWidth="1"/>
    <col min="9730" max="9730" width="5.1796875" style="178" customWidth="1"/>
    <col min="9731" max="9731" width="7.1796875" style="178" customWidth="1"/>
    <col min="9732" max="9732" width="5.1796875" style="178" customWidth="1"/>
    <col min="9733" max="9733" width="6.453125" style="178" customWidth="1"/>
    <col min="9734" max="9735" width="5" style="178" customWidth="1"/>
    <col min="9736" max="9736" width="5.54296875" style="178" customWidth="1"/>
    <col min="9737" max="9737" width="6.7265625" style="178" customWidth="1"/>
    <col min="9738" max="9738" width="8.453125" style="178" customWidth="1"/>
    <col min="9739" max="9739" width="5.453125" style="178" customWidth="1"/>
    <col min="9740" max="9740" width="6.26953125" style="178" customWidth="1"/>
    <col min="9741" max="9741" width="5.26953125" style="178" customWidth="1"/>
    <col min="9742" max="9742" width="6.26953125" style="178" customWidth="1"/>
    <col min="9743" max="9743" width="5.81640625" style="178" customWidth="1"/>
    <col min="9744" max="9744" width="7.26953125" style="178" customWidth="1"/>
    <col min="9745" max="9745" width="5.81640625" style="178" customWidth="1"/>
    <col min="9746" max="9746" width="7.26953125" style="178" customWidth="1"/>
    <col min="9747" max="9747" width="5.7265625" style="178" customWidth="1"/>
    <col min="9748" max="9748" width="7.26953125" style="178" customWidth="1"/>
    <col min="9749" max="9749" width="6.54296875" style="178" customWidth="1"/>
    <col min="9750" max="9750" width="1" style="178" customWidth="1"/>
    <col min="9751" max="9751" width="6.54296875" style="178" customWidth="1"/>
    <col min="9752" max="9752" width="6.7265625" style="178" customWidth="1"/>
    <col min="9753" max="9980" width="9.1796875" style="178"/>
    <col min="9981" max="9981" width="4.26953125" style="178" customWidth="1"/>
    <col min="9982" max="9982" width="26.453125" style="178" customWidth="1"/>
    <col min="9983" max="9983" width="20.54296875" style="178" customWidth="1"/>
    <col min="9984" max="9984" width="5" style="178" customWidth="1"/>
    <col min="9985" max="9985" width="7.7265625" style="178" bestFit="1" customWidth="1"/>
    <col min="9986" max="9986" width="5.1796875" style="178" customWidth="1"/>
    <col min="9987" max="9987" width="7.1796875" style="178" customWidth="1"/>
    <col min="9988" max="9988" width="5.1796875" style="178" customWidth="1"/>
    <col min="9989" max="9989" width="6.453125" style="178" customWidth="1"/>
    <col min="9990" max="9991" width="5" style="178" customWidth="1"/>
    <col min="9992" max="9992" width="5.54296875" style="178" customWidth="1"/>
    <col min="9993" max="9993" width="6.7265625" style="178" customWidth="1"/>
    <col min="9994" max="9994" width="8.453125" style="178" customWidth="1"/>
    <col min="9995" max="9995" width="5.453125" style="178" customWidth="1"/>
    <col min="9996" max="9996" width="6.26953125" style="178" customWidth="1"/>
    <col min="9997" max="9997" width="5.26953125" style="178" customWidth="1"/>
    <col min="9998" max="9998" width="6.26953125" style="178" customWidth="1"/>
    <col min="9999" max="9999" width="5.81640625" style="178" customWidth="1"/>
    <col min="10000" max="10000" width="7.26953125" style="178" customWidth="1"/>
    <col min="10001" max="10001" width="5.81640625" style="178" customWidth="1"/>
    <col min="10002" max="10002" width="7.26953125" style="178" customWidth="1"/>
    <col min="10003" max="10003" width="5.7265625" style="178" customWidth="1"/>
    <col min="10004" max="10004" width="7.26953125" style="178" customWidth="1"/>
    <col min="10005" max="10005" width="6.54296875" style="178" customWidth="1"/>
    <col min="10006" max="10006" width="1" style="178" customWidth="1"/>
    <col min="10007" max="10007" width="6.54296875" style="178" customWidth="1"/>
    <col min="10008" max="10008" width="6.7265625" style="178" customWidth="1"/>
    <col min="10009" max="10236" width="9.1796875" style="178"/>
    <col min="10237" max="10237" width="4.26953125" style="178" customWidth="1"/>
    <col min="10238" max="10238" width="26.453125" style="178" customWidth="1"/>
    <col min="10239" max="10239" width="20.54296875" style="178" customWidth="1"/>
    <col min="10240" max="10240" width="5" style="178" customWidth="1"/>
    <col min="10241" max="10241" width="7.7265625" style="178" bestFit="1" customWidth="1"/>
    <col min="10242" max="10242" width="5.1796875" style="178" customWidth="1"/>
    <col min="10243" max="10243" width="7.1796875" style="178" customWidth="1"/>
    <col min="10244" max="10244" width="5.1796875" style="178" customWidth="1"/>
    <col min="10245" max="10245" width="6.453125" style="178" customWidth="1"/>
    <col min="10246" max="10247" width="5" style="178" customWidth="1"/>
    <col min="10248" max="10248" width="5.54296875" style="178" customWidth="1"/>
    <col min="10249" max="10249" width="6.7265625" style="178" customWidth="1"/>
    <col min="10250" max="10250" width="8.453125" style="178" customWidth="1"/>
    <col min="10251" max="10251" width="5.453125" style="178" customWidth="1"/>
    <col min="10252" max="10252" width="6.26953125" style="178" customWidth="1"/>
    <col min="10253" max="10253" width="5.26953125" style="178" customWidth="1"/>
    <col min="10254" max="10254" width="6.26953125" style="178" customWidth="1"/>
    <col min="10255" max="10255" width="5.81640625" style="178" customWidth="1"/>
    <col min="10256" max="10256" width="7.26953125" style="178" customWidth="1"/>
    <col min="10257" max="10257" width="5.81640625" style="178" customWidth="1"/>
    <col min="10258" max="10258" width="7.26953125" style="178" customWidth="1"/>
    <col min="10259" max="10259" width="5.7265625" style="178" customWidth="1"/>
    <col min="10260" max="10260" width="7.26953125" style="178" customWidth="1"/>
    <col min="10261" max="10261" width="6.54296875" style="178" customWidth="1"/>
    <col min="10262" max="10262" width="1" style="178" customWidth="1"/>
    <col min="10263" max="10263" width="6.54296875" style="178" customWidth="1"/>
    <col min="10264" max="10264" width="6.7265625" style="178" customWidth="1"/>
    <col min="10265" max="10492" width="9.1796875" style="178"/>
    <col min="10493" max="10493" width="4.26953125" style="178" customWidth="1"/>
    <col min="10494" max="10494" width="26.453125" style="178" customWidth="1"/>
    <col min="10495" max="10495" width="20.54296875" style="178" customWidth="1"/>
    <col min="10496" max="10496" width="5" style="178" customWidth="1"/>
    <col min="10497" max="10497" width="7.7265625" style="178" bestFit="1" customWidth="1"/>
    <col min="10498" max="10498" width="5.1796875" style="178" customWidth="1"/>
    <col min="10499" max="10499" width="7.1796875" style="178" customWidth="1"/>
    <col min="10500" max="10500" width="5.1796875" style="178" customWidth="1"/>
    <col min="10501" max="10501" width="6.453125" style="178" customWidth="1"/>
    <col min="10502" max="10503" width="5" style="178" customWidth="1"/>
    <col min="10504" max="10504" width="5.54296875" style="178" customWidth="1"/>
    <col min="10505" max="10505" width="6.7265625" style="178" customWidth="1"/>
    <col min="10506" max="10506" width="8.453125" style="178" customWidth="1"/>
    <col min="10507" max="10507" width="5.453125" style="178" customWidth="1"/>
    <col min="10508" max="10508" width="6.26953125" style="178" customWidth="1"/>
    <col min="10509" max="10509" width="5.26953125" style="178" customWidth="1"/>
    <col min="10510" max="10510" width="6.26953125" style="178" customWidth="1"/>
    <col min="10511" max="10511" width="5.81640625" style="178" customWidth="1"/>
    <col min="10512" max="10512" width="7.26953125" style="178" customWidth="1"/>
    <col min="10513" max="10513" width="5.81640625" style="178" customWidth="1"/>
    <col min="10514" max="10514" width="7.26953125" style="178" customWidth="1"/>
    <col min="10515" max="10515" width="5.7265625" style="178" customWidth="1"/>
    <col min="10516" max="10516" width="7.26953125" style="178" customWidth="1"/>
    <col min="10517" max="10517" width="6.54296875" style="178" customWidth="1"/>
    <col min="10518" max="10518" width="1" style="178" customWidth="1"/>
    <col min="10519" max="10519" width="6.54296875" style="178" customWidth="1"/>
    <col min="10520" max="10520" width="6.7265625" style="178" customWidth="1"/>
    <col min="10521" max="10748" width="9.1796875" style="178"/>
    <col min="10749" max="10749" width="4.26953125" style="178" customWidth="1"/>
    <col min="10750" max="10750" width="26.453125" style="178" customWidth="1"/>
    <col min="10751" max="10751" width="20.54296875" style="178" customWidth="1"/>
    <col min="10752" max="10752" width="5" style="178" customWidth="1"/>
    <col min="10753" max="10753" width="7.7265625" style="178" bestFit="1" customWidth="1"/>
    <col min="10754" max="10754" width="5.1796875" style="178" customWidth="1"/>
    <col min="10755" max="10755" width="7.1796875" style="178" customWidth="1"/>
    <col min="10756" max="10756" width="5.1796875" style="178" customWidth="1"/>
    <col min="10757" max="10757" width="6.453125" style="178" customWidth="1"/>
    <col min="10758" max="10759" width="5" style="178" customWidth="1"/>
    <col min="10760" max="10760" width="5.54296875" style="178" customWidth="1"/>
    <col min="10761" max="10761" width="6.7265625" style="178" customWidth="1"/>
    <col min="10762" max="10762" width="8.453125" style="178" customWidth="1"/>
    <col min="10763" max="10763" width="5.453125" style="178" customWidth="1"/>
    <col min="10764" max="10764" width="6.26953125" style="178" customWidth="1"/>
    <col min="10765" max="10765" width="5.26953125" style="178" customWidth="1"/>
    <col min="10766" max="10766" width="6.26953125" style="178" customWidth="1"/>
    <col min="10767" max="10767" width="5.81640625" style="178" customWidth="1"/>
    <col min="10768" max="10768" width="7.26953125" style="178" customWidth="1"/>
    <col min="10769" max="10769" width="5.81640625" style="178" customWidth="1"/>
    <col min="10770" max="10770" width="7.26953125" style="178" customWidth="1"/>
    <col min="10771" max="10771" width="5.7265625" style="178" customWidth="1"/>
    <col min="10772" max="10772" width="7.26953125" style="178" customWidth="1"/>
    <col min="10773" max="10773" width="6.54296875" style="178" customWidth="1"/>
    <col min="10774" max="10774" width="1" style="178" customWidth="1"/>
    <col min="10775" max="10775" width="6.54296875" style="178" customWidth="1"/>
    <col min="10776" max="10776" width="6.7265625" style="178" customWidth="1"/>
    <col min="10777" max="11004" width="9.1796875" style="178"/>
    <col min="11005" max="11005" width="4.26953125" style="178" customWidth="1"/>
    <col min="11006" max="11006" width="26.453125" style="178" customWidth="1"/>
    <col min="11007" max="11007" width="20.54296875" style="178" customWidth="1"/>
    <col min="11008" max="11008" width="5" style="178" customWidth="1"/>
    <col min="11009" max="11009" width="7.7265625" style="178" bestFit="1" customWidth="1"/>
    <col min="11010" max="11010" width="5.1796875" style="178" customWidth="1"/>
    <col min="11011" max="11011" width="7.1796875" style="178" customWidth="1"/>
    <col min="11012" max="11012" width="5.1796875" style="178" customWidth="1"/>
    <col min="11013" max="11013" width="6.453125" style="178" customWidth="1"/>
    <col min="11014" max="11015" width="5" style="178" customWidth="1"/>
    <col min="11016" max="11016" width="5.54296875" style="178" customWidth="1"/>
    <col min="11017" max="11017" width="6.7265625" style="178" customWidth="1"/>
    <col min="11018" max="11018" width="8.453125" style="178" customWidth="1"/>
    <col min="11019" max="11019" width="5.453125" style="178" customWidth="1"/>
    <col min="11020" max="11020" width="6.26953125" style="178" customWidth="1"/>
    <col min="11021" max="11021" width="5.26953125" style="178" customWidth="1"/>
    <col min="11022" max="11022" width="6.26953125" style="178" customWidth="1"/>
    <col min="11023" max="11023" width="5.81640625" style="178" customWidth="1"/>
    <col min="11024" max="11024" width="7.26953125" style="178" customWidth="1"/>
    <col min="11025" max="11025" width="5.81640625" style="178" customWidth="1"/>
    <col min="11026" max="11026" width="7.26953125" style="178" customWidth="1"/>
    <col min="11027" max="11027" width="5.7265625" style="178" customWidth="1"/>
    <col min="11028" max="11028" width="7.26953125" style="178" customWidth="1"/>
    <col min="11029" max="11029" width="6.54296875" style="178" customWidth="1"/>
    <col min="11030" max="11030" width="1" style="178" customWidth="1"/>
    <col min="11031" max="11031" width="6.54296875" style="178" customWidth="1"/>
    <col min="11032" max="11032" width="6.7265625" style="178" customWidth="1"/>
    <col min="11033" max="11260" width="9.1796875" style="178"/>
    <col min="11261" max="11261" width="4.26953125" style="178" customWidth="1"/>
    <col min="11262" max="11262" width="26.453125" style="178" customWidth="1"/>
    <col min="11263" max="11263" width="20.54296875" style="178" customWidth="1"/>
    <col min="11264" max="11264" width="5" style="178" customWidth="1"/>
    <col min="11265" max="11265" width="7.7265625" style="178" bestFit="1" customWidth="1"/>
    <col min="11266" max="11266" width="5.1796875" style="178" customWidth="1"/>
    <col min="11267" max="11267" width="7.1796875" style="178" customWidth="1"/>
    <col min="11268" max="11268" width="5.1796875" style="178" customWidth="1"/>
    <col min="11269" max="11269" width="6.453125" style="178" customWidth="1"/>
    <col min="11270" max="11271" width="5" style="178" customWidth="1"/>
    <col min="11272" max="11272" width="5.54296875" style="178" customWidth="1"/>
    <col min="11273" max="11273" width="6.7265625" style="178" customWidth="1"/>
    <col min="11274" max="11274" width="8.453125" style="178" customWidth="1"/>
    <col min="11275" max="11275" width="5.453125" style="178" customWidth="1"/>
    <col min="11276" max="11276" width="6.26953125" style="178" customWidth="1"/>
    <col min="11277" max="11277" width="5.26953125" style="178" customWidth="1"/>
    <col min="11278" max="11278" width="6.26953125" style="178" customWidth="1"/>
    <col min="11279" max="11279" width="5.81640625" style="178" customWidth="1"/>
    <col min="11280" max="11280" width="7.26953125" style="178" customWidth="1"/>
    <col min="11281" max="11281" width="5.81640625" style="178" customWidth="1"/>
    <col min="11282" max="11282" width="7.26953125" style="178" customWidth="1"/>
    <col min="11283" max="11283" width="5.7265625" style="178" customWidth="1"/>
    <col min="11284" max="11284" width="7.26953125" style="178" customWidth="1"/>
    <col min="11285" max="11285" width="6.54296875" style="178" customWidth="1"/>
    <col min="11286" max="11286" width="1" style="178" customWidth="1"/>
    <col min="11287" max="11287" width="6.54296875" style="178" customWidth="1"/>
    <col min="11288" max="11288" width="6.7265625" style="178" customWidth="1"/>
    <col min="11289" max="11516" width="9.1796875" style="178"/>
    <col min="11517" max="11517" width="4.26953125" style="178" customWidth="1"/>
    <col min="11518" max="11518" width="26.453125" style="178" customWidth="1"/>
    <col min="11519" max="11519" width="20.54296875" style="178" customWidth="1"/>
    <col min="11520" max="11520" width="5" style="178" customWidth="1"/>
    <col min="11521" max="11521" width="7.7265625" style="178" bestFit="1" customWidth="1"/>
    <col min="11522" max="11522" width="5.1796875" style="178" customWidth="1"/>
    <col min="11523" max="11523" width="7.1796875" style="178" customWidth="1"/>
    <col min="11524" max="11524" width="5.1796875" style="178" customWidth="1"/>
    <col min="11525" max="11525" width="6.453125" style="178" customWidth="1"/>
    <col min="11526" max="11527" width="5" style="178" customWidth="1"/>
    <col min="11528" max="11528" width="5.54296875" style="178" customWidth="1"/>
    <col min="11529" max="11529" width="6.7265625" style="178" customWidth="1"/>
    <col min="11530" max="11530" width="8.453125" style="178" customWidth="1"/>
    <col min="11531" max="11531" width="5.453125" style="178" customWidth="1"/>
    <col min="11532" max="11532" width="6.26953125" style="178" customWidth="1"/>
    <col min="11533" max="11533" width="5.26953125" style="178" customWidth="1"/>
    <col min="11534" max="11534" width="6.26953125" style="178" customWidth="1"/>
    <col min="11535" max="11535" width="5.81640625" style="178" customWidth="1"/>
    <col min="11536" max="11536" width="7.26953125" style="178" customWidth="1"/>
    <col min="11537" max="11537" width="5.81640625" style="178" customWidth="1"/>
    <col min="11538" max="11538" width="7.26953125" style="178" customWidth="1"/>
    <col min="11539" max="11539" width="5.7265625" style="178" customWidth="1"/>
    <col min="11540" max="11540" width="7.26953125" style="178" customWidth="1"/>
    <col min="11541" max="11541" width="6.54296875" style="178" customWidth="1"/>
    <col min="11542" max="11542" width="1" style="178" customWidth="1"/>
    <col min="11543" max="11543" width="6.54296875" style="178" customWidth="1"/>
    <col min="11544" max="11544" width="6.7265625" style="178" customWidth="1"/>
    <col min="11545" max="11772" width="9.1796875" style="178"/>
    <col min="11773" max="11773" width="4.26953125" style="178" customWidth="1"/>
    <col min="11774" max="11774" width="26.453125" style="178" customWidth="1"/>
    <col min="11775" max="11775" width="20.54296875" style="178" customWidth="1"/>
    <col min="11776" max="11776" width="5" style="178" customWidth="1"/>
    <col min="11777" max="11777" width="7.7265625" style="178" bestFit="1" customWidth="1"/>
    <col min="11778" max="11778" width="5.1796875" style="178" customWidth="1"/>
    <col min="11779" max="11779" width="7.1796875" style="178" customWidth="1"/>
    <col min="11780" max="11780" width="5.1796875" style="178" customWidth="1"/>
    <col min="11781" max="11781" width="6.453125" style="178" customWidth="1"/>
    <col min="11782" max="11783" width="5" style="178" customWidth="1"/>
    <col min="11784" max="11784" width="5.54296875" style="178" customWidth="1"/>
    <col min="11785" max="11785" width="6.7265625" style="178" customWidth="1"/>
    <col min="11786" max="11786" width="8.453125" style="178" customWidth="1"/>
    <col min="11787" max="11787" width="5.453125" style="178" customWidth="1"/>
    <col min="11788" max="11788" width="6.26953125" style="178" customWidth="1"/>
    <col min="11789" max="11789" width="5.26953125" style="178" customWidth="1"/>
    <col min="11790" max="11790" width="6.26953125" style="178" customWidth="1"/>
    <col min="11791" max="11791" width="5.81640625" style="178" customWidth="1"/>
    <col min="11792" max="11792" width="7.26953125" style="178" customWidth="1"/>
    <col min="11793" max="11793" width="5.81640625" style="178" customWidth="1"/>
    <col min="11794" max="11794" width="7.26953125" style="178" customWidth="1"/>
    <col min="11795" max="11795" width="5.7265625" style="178" customWidth="1"/>
    <col min="11796" max="11796" width="7.26953125" style="178" customWidth="1"/>
    <col min="11797" max="11797" width="6.54296875" style="178" customWidth="1"/>
    <col min="11798" max="11798" width="1" style="178" customWidth="1"/>
    <col min="11799" max="11799" width="6.54296875" style="178" customWidth="1"/>
    <col min="11800" max="11800" width="6.7265625" style="178" customWidth="1"/>
    <col min="11801" max="12028" width="9.1796875" style="178"/>
    <col min="12029" max="12029" width="4.26953125" style="178" customWidth="1"/>
    <col min="12030" max="12030" width="26.453125" style="178" customWidth="1"/>
    <col min="12031" max="12031" width="20.54296875" style="178" customWidth="1"/>
    <col min="12032" max="12032" width="5" style="178" customWidth="1"/>
    <col min="12033" max="12033" width="7.7265625" style="178" bestFit="1" customWidth="1"/>
    <col min="12034" max="12034" width="5.1796875" style="178" customWidth="1"/>
    <col min="12035" max="12035" width="7.1796875" style="178" customWidth="1"/>
    <col min="12036" max="12036" width="5.1796875" style="178" customWidth="1"/>
    <col min="12037" max="12037" width="6.453125" style="178" customWidth="1"/>
    <col min="12038" max="12039" width="5" style="178" customWidth="1"/>
    <col min="12040" max="12040" width="5.54296875" style="178" customWidth="1"/>
    <col min="12041" max="12041" width="6.7265625" style="178" customWidth="1"/>
    <col min="12042" max="12042" width="8.453125" style="178" customWidth="1"/>
    <col min="12043" max="12043" width="5.453125" style="178" customWidth="1"/>
    <col min="12044" max="12044" width="6.26953125" style="178" customWidth="1"/>
    <col min="12045" max="12045" width="5.26953125" style="178" customWidth="1"/>
    <col min="12046" max="12046" width="6.26953125" style="178" customWidth="1"/>
    <col min="12047" max="12047" width="5.81640625" style="178" customWidth="1"/>
    <col min="12048" max="12048" width="7.26953125" style="178" customWidth="1"/>
    <col min="12049" max="12049" width="5.81640625" style="178" customWidth="1"/>
    <col min="12050" max="12050" width="7.26953125" style="178" customWidth="1"/>
    <col min="12051" max="12051" width="5.7265625" style="178" customWidth="1"/>
    <col min="12052" max="12052" width="7.26953125" style="178" customWidth="1"/>
    <col min="12053" max="12053" width="6.54296875" style="178" customWidth="1"/>
    <col min="12054" max="12054" width="1" style="178" customWidth="1"/>
    <col min="12055" max="12055" width="6.54296875" style="178" customWidth="1"/>
    <col min="12056" max="12056" width="6.7265625" style="178" customWidth="1"/>
    <col min="12057" max="12284" width="9.1796875" style="178"/>
    <col min="12285" max="12285" width="4.26953125" style="178" customWidth="1"/>
    <col min="12286" max="12286" width="26.453125" style="178" customWidth="1"/>
    <col min="12287" max="12287" width="20.54296875" style="178" customWidth="1"/>
    <col min="12288" max="12288" width="5" style="178" customWidth="1"/>
    <col min="12289" max="12289" width="7.7265625" style="178" bestFit="1" customWidth="1"/>
    <col min="12290" max="12290" width="5.1796875" style="178" customWidth="1"/>
    <col min="12291" max="12291" width="7.1796875" style="178" customWidth="1"/>
    <col min="12292" max="12292" width="5.1796875" style="178" customWidth="1"/>
    <col min="12293" max="12293" width="6.453125" style="178" customWidth="1"/>
    <col min="12294" max="12295" width="5" style="178" customWidth="1"/>
    <col min="12296" max="12296" width="5.54296875" style="178" customWidth="1"/>
    <col min="12297" max="12297" width="6.7265625" style="178" customWidth="1"/>
    <col min="12298" max="12298" width="8.453125" style="178" customWidth="1"/>
    <col min="12299" max="12299" width="5.453125" style="178" customWidth="1"/>
    <col min="12300" max="12300" width="6.26953125" style="178" customWidth="1"/>
    <col min="12301" max="12301" width="5.26953125" style="178" customWidth="1"/>
    <col min="12302" max="12302" width="6.26953125" style="178" customWidth="1"/>
    <col min="12303" max="12303" width="5.81640625" style="178" customWidth="1"/>
    <col min="12304" max="12304" width="7.26953125" style="178" customWidth="1"/>
    <col min="12305" max="12305" width="5.81640625" style="178" customWidth="1"/>
    <col min="12306" max="12306" width="7.26953125" style="178" customWidth="1"/>
    <col min="12307" max="12307" width="5.7265625" style="178" customWidth="1"/>
    <col min="12308" max="12308" width="7.26953125" style="178" customWidth="1"/>
    <col min="12309" max="12309" width="6.54296875" style="178" customWidth="1"/>
    <col min="12310" max="12310" width="1" style="178" customWidth="1"/>
    <col min="12311" max="12311" width="6.54296875" style="178" customWidth="1"/>
    <col min="12312" max="12312" width="6.7265625" style="178" customWidth="1"/>
    <col min="12313" max="12540" width="9.1796875" style="178"/>
    <col min="12541" max="12541" width="4.26953125" style="178" customWidth="1"/>
    <col min="12542" max="12542" width="26.453125" style="178" customWidth="1"/>
    <col min="12543" max="12543" width="20.54296875" style="178" customWidth="1"/>
    <col min="12544" max="12544" width="5" style="178" customWidth="1"/>
    <col min="12545" max="12545" width="7.7265625" style="178" bestFit="1" customWidth="1"/>
    <col min="12546" max="12546" width="5.1796875" style="178" customWidth="1"/>
    <col min="12547" max="12547" width="7.1796875" style="178" customWidth="1"/>
    <col min="12548" max="12548" width="5.1796875" style="178" customWidth="1"/>
    <col min="12549" max="12549" width="6.453125" style="178" customWidth="1"/>
    <col min="12550" max="12551" width="5" style="178" customWidth="1"/>
    <col min="12552" max="12552" width="5.54296875" style="178" customWidth="1"/>
    <col min="12553" max="12553" width="6.7265625" style="178" customWidth="1"/>
    <col min="12554" max="12554" width="8.453125" style="178" customWidth="1"/>
    <col min="12555" max="12555" width="5.453125" style="178" customWidth="1"/>
    <col min="12556" max="12556" width="6.26953125" style="178" customWidth="1"/>
    <col min="12557" max="12557" width="5.26953125" style="178" customWidth="1"/>
    <col min="12558" max="12558" width="6.26953125" style="178" customWidth="1"/>
    <col min="12559" max="12559" width="5.81640625" style="178" customWidth="1"/>
    <col min="12560" max="12560" width="7.26953125" style="178" customWidth="1"/>
    <col min="12561" max="12561" width="5.81640625" style="178" customWidth="1"/>
    <col min="12562" max="12562" width="7.26953125" style="178" customWidth="1"/>
    <col min="12563" max="12563" width="5.7265625" style="178" customWidth="1"/>
    <col min="12564" max="12564" width="7.26953125" style="178" customWidth="1"/>
    <col min="12565" max="12565" width="6.54296875" style="178" customWidth="1"/>
    <col min="12566" max="12566" width="1" style="178" customWidth="1"/>
    <col min="12567" max="12567" width="6.54296875" style="178" customWidth="1"/>
    <col min="12568" max="12568" width="6.7265625" style="178" customWidth="1"/>
    <col min="12569" max="12796" width="9.1796875" style="178"/>
    <col min="12797" max="12797" width="4.26953125" style="178" customWidth="1"/>
    <col min="12798" max="12798" width="26.453125" style="178" customWidth="1"/>
    <col min="12799" max="12799" width="20.54296875" style="178" customWidth="1"/>
    <col min="12800" max="12800" width="5" style="178" customWidth="1"/>
    <col min="12801" max="12801" width="7.7265625" style="178" bestFit="1" customWidth="1"/>
    <col min="12802" max="12802" width="5.1796875" style="178" customWidth="1"/>
    <col min="12803" max="12803" width="7.1796875" style="178" customWidth="1"/>
    <col min="12804" max="12804" width="5.1796875" style="178" customWidth="1"/>
    <col min="12805" max="12805" width="6.453125" style="178" customWidth="1"/>
    <col min="12806" max="12807" width="5" style="178" customWidth="1"/>
    <col min="12808" max="12808" width="5.54296875" style="178" customWidth="1"/>
    <col min="12809" max="12809" width="6.7265625" style="178" customWidth="1"/>
    <col min="12810" max="12810" width="8.453125" style="178" customWidth="1"/>
    <col min="12811" max="12811" width="5.453125" style="178" customWidth="1"/>
    <col min="12812" max="12812" width="6.26953125" style="178" customWidth="1"/>
    <col min="12813" max="12813" width="5.26953125" style="178" customWidth="1"/>
    <col min="12814" max="12814" width="6.26953125" style="178" customWidth="1"/>
    <col min="12815" max="12815" width="5.81640625" style="178" customWidth="1"/>
    <col min="12816" max="12816" width="7.26953125" style="178" customWidth="1"/>
    <col min="12817" max="12817" width="5.81640625" style="178" customWidth="1"/>
    <col min="12818" max="12818" width="7.26953125" style="178" customWidth="1"/>
    <col min="12819" max="12819" width="5.7265625" style="178" customWidth="1"/>
    <col min="12820" max="12820" width="7.26953125" style="178" customWidth="1"/>
    <col min="12821" max="12821" width="6.54296875" style="178" customWidth="1"/>
    <col min="12822" max="12822" width="1" style="178" customWidth="1"/>
    <col min="12823" max="12823" width="6.54296875" style="178" customWidth="1"/>
    <col min="12824" max="12824" width="6.7265625" style="178" customWidth="1"/>
    <col min="12825" max="13052" width="9.1796875" style="178"/>
    <col min="13053" max="13053" width="4.26953125" style="178" customWidth="1"/>
    <col min="13054" max="13054" width="26.453125" style="178" customWidth="1"/>
    <col min="13055" max="13055" width="20.54296875" style="178" customWidth="1"/>
    <col min="13056" max="13056" width="5" style="178" customWidth="1"/>
    <col min="13057" max="13057" width="7.7265625" style="178" bestFit="1" customWidth="1"/>
    <col min="13058" max="13058" width="5.1796875" style="178" customWidth="1"/>
    <col min="13059" max="13059" width="7.1796875" style="178" customWidth="1"/>
    <col min="13060" max="13060" width="5.1796875" style="178" customWidth="1"/>
    <col min="13061" max="13061" width="6.453125" style="178" customWidth="1"/>
    <col min="13062" max="13063" width="5" style="178" customWidth="1"/>
    <col min="13064" max="13064" width="5.54296875" style="178" customWidth="1"/>
    <col min="13065" max="13065" width="6.7265625" style="178" customWidth="1"/>
    <col min="13066" max="13066" width="8.453125" style="178" customWidth="1"/>
    <col min="13067" max="13067" width="5.453125" style="178" customWidth="1"/>
    <col min="13068" max="13068" width="6.26953125" style="178" customWidth="1"/>
    <col min="13069" max="13069" width="5.26953125" style="178" customWidth="1"/>
    <col min="13070" max="13070" width="6.26953125" style="178" customWidth="1"/>
    <col min="13071" max="13071" width="5.81640625" style="178" customWidth="1"/>
    <col min="13072" max="13072" width="7.26953125" style="178" customWidth="1"/>
    <col min="13073" max="13073" width="5.81640625" style="178" customWidth="1"/>
    <col min="13074" max="13074" width="7.26953125" style="178" customWidth="1"/>
    <col min="13075" max="13075" width="5.7265625" style="178" customWidth="1"/>
    <col min="13076" max="13076" width="7.26953125" style="178" customWidth="1"/>
    <col min="13077" max="13077" width="6.54296875" style="178" customWidth="1"/>
    <col min="13078" max="13078" width="1" style="178" customWidth="1"/>
    <col min="13079" max="13079" width="6.54296875" style="178" customWidth="1"/>
    <col min="13080" max="13080" width="6.7265625" style="178" customWidth="1"/>
    <col min="13081" max="13308" width="9.1796875" style="178"/>
    <col min="13309" max="13309" width="4.26953125" style="178" customWidth="1"/>
    <col min="13310" max="13310" width="26.453125" style="178" customWidth="1"/>
    <col min="13311" max="13311" width="20.54296875" style="178" customWidth="1"/>
    <col min="13312" max="13312" width="5" style="178" customWidth="1"/>
    <col min="13313" max="13313" width="7.7265625" style="178" bestFit="1" customWidth="1"/>
    <col min="13314" max="13314" width="5.1796875" style="178" customWidth="1"/>
    <col min="13315" max="13315" width="7.1796875" style="178" customWidth="1"/>
    <col min="13316" max="13316" width="5.1796875" style="178" customWidth="1"/>
    <col min="13317" max="13317" width="6.453125" style="178" customWidth="1"/>
    <col min="13318" max="13319" width="5" style="178" customWidth="1"/>
    <col min="13320" max="13320" width="5.54296875" style="178" customWidth="1"/>
    <col min="13321" max="13321" width="6.7265625" style="178" customWidth="1"/>
    <col min="13322" max="13322" width="8.453125" style="178" customWidth="1"/>
    <col min="13323" max="13323" width="5.453125" style="178" customWidth="1"/>
    <col min="13324" max="13324" width="6.26953125" style="178" customWidth="1"/>
    <col min="13325" max="13325" width="5.26953125" style="178" customWidth="1"/>
    <col min="13326" max="13326" width="6.26953125" style="178" customWidth="1"/>
    <col min="13327" max="13327" width="5.81640625" style="178" customWidth="1"/>
    <col min="13328" max="13328" width="7.26953125" style="178" customWidth="1"/>
    <col min="13329" max="13329" width="5.81640625" style="178" customWidth="1"/>
    <col min="13330" max="13330" width="7.26953125" style="178" customWidth="1"/>
    <col min="13331" max="13331" width="5.7265625" style="178" customWidth="1"/>
    <col min="13332" max="13332" width="7.26953125" style="178" customWidth="1"/>
    <col min="13333" max="13333" width="6.54296875" style="178" customWidth="1"/>
    <col min="13334" max="13334" width="1" style="178" customWidth="1"/>
    <col min="13335" max="13335" width="6.54296875" style="178" customWidth="1"/>
    <col min="13336" max="13336" width="6.7265625" style="178" customWidth="1"/>
    <col min="13337" max="13564" width="9.1796875" style="178"/>
    <col min="13565" max="13565" width="4.26953125" style="178" customWidth="1"/>
    <col min="13566" max="13566" width="26.453125" style="178" customWidth="1"/>
    <col min="13567" max="13567" width="20.54296875" style="178" customWidth="1"/>
    <col min="13568" max="13568" width="5" style="178" customWidth="1"/>
    <col min="13569" max="13569" width="7.7265625" style="178" bestFit="1" customWidth="1"/>
    <col min="13570" max="13570" width="5.1796875" style="178" customWidth="1"/>
    <col min="13571" max="13571" width="7.1796875" style="178" customWidth="1"/>
    <col min="13572" max="13572" width="5.1796875" style="178" customWidth="1"/>
    <col min="13573" max="13573" width="6.453125" style="178" customWidth="1"/>
    <col min="13574" max="13575" width="5" style="178" customWidth="1"/>
    <col min="13576" max="13576" width="5.54296875" style="178" customWidth="1"/>
    <col min="13577" max="13577" width="6.7265625" style="178" customWidth="1"/>
    <col min="13578" max="13578" width="8.453125" style="178" customWidth="1"/>
    <col min="13579" max="13579" width="5.453125" style="178" customWidth="1"/>
    <col min="13580" max="13580" width="6.26953125" style="178" customWidth="1"/>
    <col min="13581" max="13581" width="5.26953125" style="178" customWidth="1"/>
    <col min="13582" max="13582" width="6.26953125" style="178" customWidth="1"/>
    <col min="13583" max="13583" width="5.81640625" style="178" customWidth="1"/>
    <col min="13584" max="13584" width="7.26953125" style="178" customWidth="1"/>
    <col min="13585" max="13585" width="5.81640625" style="178" customWidth="1"/>
    <col min="13586" max="13586" width="7.26953125" style="178" customWidth="1"/>
    <col min="13587" max="13587" width="5.7265625" style="178" customWidth="1"/>
    <col min="13588" max="13588" width="7.26953125" style="178" customWidth="1"/>
    <col min="13589" max="13589" width="6.54296875" style="178" customWidth="1"/>
    <col min="13590" max="13590" width="1" style="178" customWidth="1"/>
    <col min="13591" max="13591" width="6.54296875" style="178" customWidth="1"/>
    <col min="13592" max="13592" width="6.7265625" style="178" customWidth="1"/>
    <col min="13593" max="13820" width="9.1796875" style="178"/>
    <col min="13821" max="13821" width="4.26953125" style="178" customWidth="1"/>
    <col min="13822" max="13822" width="26.453125" style="178" customWidth="1"/>
    <col min="13823" max="13823" width="20.54296875" style="178" customWidth="1"/>
    <col min="13824" max="13824" width="5" style="178" customWidth="1"/>
    <col min="13825" max="13825" width="7.7265625" style="178" bestFit="1" customWidth="1"/>
    <col min="13826" max="13826" width="5.1796875" style="178" customWidth="1"/>
    <col min="13827" max="13827" width="7.1796875" style="178" customWidth="1"/>
    <col min="13828" max="13828" width="5.1796875" style="178" customWidth="1"/>
    <col min="13829" max="13829" width="6.453125" style="178" customWidth="1"/>
    <col min="13830" max="13831" width="5" style="178" customWidth="1"/>
    <col min="13832" max="13832" width="5.54296875" style="178" customWidth="1"/>
    <col min="13833" max="13833" width="6.7265625" style="178" customWidth="1"/>
    <col min="13834" max="13834" width="8.453125" style="178" customWidth="1"/>
    <col min="13835" max="13835" width="5.453125" style="178" customWidth="1"/>
    <col min="13836" max="13836" width="6.26953125" style="178" customWidth="1"/>
    <col min="13837" max="13837" width="5.26953125" style="178" customWidth="1"/>
    <col min="13838" max="13838" width="6.26953125" style="178" customWidth="1"/>
    <col min="13839" max="13839" width="5.81640625" style="178" customWidth="1"/>
    <col min="13840" max="13840" width="7.26953125" style="178" customWidth="1"/>
    <col min="13841" max="13841" width="5.81640625" style="178" customWidth="1"/>
    <col min="13842" max="13842" width="7.26953125" style="178" customWidth="1"/>
    <col min="13843" max="13843" width="5.7265625" style="178" customWidth="1"/>
    <col min="13844" max="13844" width="7.26953125" style="178" customWidth="1"/>
    <col min="13845" max="13845" width="6.54296875" style="178" customWidth="1"/>
    <col min="13846" max="13846" width="1" style="178" customWidth="1"/>
    <col min="13847" max="13847" width="6.54296875" style="178" customWidth="1"/>
    <col min="13848" max="13848" width="6.7265625" style="178" customWidth="1"/>
    <col min="13849" max="14076" width="9.1796875" style="178"/>
    <col min="14077" max="14077" width="4.26953125" style="178" customWidth="1"/>
    <col min="14078" max="14078" width="26.453125" style="178" customWidth="1"/>
    <col min="14079" max="14079" width="20.54296875" style="178" customWidth="1"/>
    <col min="14080" max="14080" width="5" style="178" customWidth="1"/>
    <col min="14081" max="14081" width="7.7265625" style="178" bestFit="1" customWidth="1"/>
    <col min="14082" max="14082" width="5.1796875" style="178" customWidth="1"/>
    <col min="14083" max="14083" width="7.1796875" style="178" customWidth="1"/>
    <col min="14084" max="14084" width="5.1796875" style="178" customWidth="1"/>
    <col min="14085" max="14085" width="6.453125" style="178" customWidth="1"/>
    <col min="14086" max="14087" width="5" style="178" customWidth="1"/>
    <col min="14088" max="14088" width="5.54296875" style="178" customWidth="1"/>
    <col min="14089" max="14089" width="6.7265625" style="178" customWidth="1"/>
    <col min="14090" max="14090" width="8.453125" style="178" customWidth="1"/>
    <col min="14091" max="14091" width="5.453125" style="178" customWidth="1"/>
    <col min="14092" max="14092" width="6.26953125" style="178" customWidth="1"/>
    <col min="14093" max="14093" width="5.26953125" style="178" customWidth="1"/>
    <col min="14094" max="14094" width="6.26953125" style="178" customWidth="1"/>
    <col min="14095" max="14095" width="5.81640625" style="178" customWidth="1"/>
    <col min="14096" max="14096" width="7.26953125" style="178" customWidth="1"/>
    <col min="14097" max="14097" width="5.81640625" style="178" customWidth="1"/>
    <col min="14098" max="14098" width="7.26953125" style="178" customWidth="1"/>
    <col min="14099" max="14099" width="5.7265625" style="178" customWidth="1"/>
    <col min="14100" max="14100" width="7.26953125" style="178" customWidth="1"/>
    <col min="14101" max="14101" width="6.54296875" style="178" customWidth="1"/>
    <col min="14102" max="14102" width="1" style="178" customWidth="1"/>
    <col min="14103" max="14103" width="6.54296875" style="178" customWidth="1"/>
    <col min="14104" max="14104" width="6.7265625" style="178" customWidth="1"/>
    <col min="14105" max="14332" width="9.1796875" style="178"/>
    <col min="14333" max="14333" width="4.26953125" style="178" customWidth="1"/>
    <col min="14334" max="14334" width="26.453125" style="178" customWidth="1"/>
    <col min="14335" max="14335" width="20.54296875" style="178" customWidth="1"/>
    <col min="14336" max="14336" width="5" style="178" customWidth="1"/>
    <col min="14337" max="14337" width="7.7265625" style="178" bestFit="1" customWidth="1"/>
    <col min="14338" max="14338" width="5.1796875" style="178" customWidth="1"/>
    <col min="14339" max="14339" width="7.1796875" style="178" customWidth="1"/>
    <col min="14340" max="14340" width="5.1796875" style="178" customWidth="1"/>
    <col min="14341" max="14341" width="6.453125" style="178" customWidth="1"/>
    <col min="14342" max="14343" width="5" style="178" customWidth="1"/>
    <col min="14344" max="14344" width="5.54296875" style="178" customWidth="1"/>
    <col min="14345" max="14345" width="6.7265625" style="178" customWidth="1"/>
    <col min="14346" max="14346" width="8.453125" style="178" customWidth="1"/>
    <col min="14347" max="14347" width="5.453125" style="178" customWidth="1"/>
    <col min="14348" max="14348" width="6.26953125" style="178" customWidth="1"/>
    <col min="14349" max="14349" width="5.26953125" style="178" customWidth="1"/>
    <col min="14350" max="14350" width="6.26953125" style="178" customWidth="1"/>
    <col min="14351" max="14351" width="5.81640625" style="178" customWidth="1"/>
    <col min="14352" max="14352" width="7.26953125" style="178" customWidth="1"/>
    <col min="14353" max="14353" width="5.81640625" style="178" customWidth="1"/>
    <col min="14354" max="14354" width="7.26953125" style="178" customWidth="1"/>
    <col min="14355" max="14355" width="5.7265625" style="178" customWidth="1"/>
    <col min="14356" max="14356" width="7.26953125" style="178" customWidth="1"/>
    <col min="14357" max="14357" width="6.54296875" style="178" customWidth="1"/>
    <col min="14358" max="14358" width="1" style="178" customWidth="1"/>
    <col min="14359" max="14359" width="6.54296875" style="178" customWidth="1"/>
    <col min="14360" max="14360" width="6.7265625" style="178" customWidth="1"/>
    <col min="14361" max="14588" width="9.1796875" style="178"/>
    <col min="14589" max="14589" width="4.26953125" style="178" customWidth="1"/>
    <col min="14590" max="14590" width="26.453125" style="178" customWidth="1"/>
    <col min="14591" max="14591" width="20.54296875" style="178" customWidth="1"/>
    <col min="14592" max="14592" width="5" style="178" customWidth="1"/>
    <col min="14593" max="14593" width="7.7265625" style="178" bestFit="1" customWidth="1"/>
    <col min="14594" max="14594" width="5.1796875" style="178" customWidth="1"/>
    <col min="14595" max="14595" width="7.1796875" style="178" customWidth="1"/>
    <col min="14596" max="14596" width="5.1796875" style="178" customWidth="1"/>
    <col min="14597" max="14597" width="6.453125" style="178" customWidth="1"/>
    <col min="14598" max="14599" width="5" style="178" customWidth="1"/>
    <col min="14600" max="14600" width="5.54296875" style="178" customWidth="1"/>
    <col min="14601" max="14601" width="6.7265625" style="178" customWidth="1"/>
    <col min="14602" max="14602" width="8.453125" style="178" customWidth="1"/>
    <col min="14603" max="14603" width="5.453125" style="178" customWidth="1"/>
    <col min="14604" max="14604" width="6.26953125" style="178" customWidth="1"/>
    <col min="14605" max="14605" width="5.26953125" style="178" customWidth="1"/>
    <col min="14606" max="14606" width="6.26953125" style="178" customWidth="1"/>
    <col min="14607" max="14607" width="5.81640625" style="178" customWidth="1"/>
    <col min="14608" max="14608" width="7.26953125" style="178" customWidth="1"/>
    <col min="14609" max="14609" width="5.81640625" style="178" customWidth="1"/>
    <col min="14610" max="14610" width="7.26953125" style="178" customWidth="1"/>
    <col min="14611" max="14611" width="5.7265625" style="178" customWidth="1"/>
    <col min="14612" max="14612" width="7.26953125" style="178" customWidth="1"/>
    <col min="14613" max="14613" width="6.54296875" style="178" customWidth="1"/>
    <col min="14614" max="14614" width="1" style="178" customWidth="1"/>
    <col min="14615" max="14615" width="6.54296875" style="178" customWidth="1"/>
    <col min="14616" max="14616" width="6.7265625" style="178" customWidth="1"/>
    <col min="14617" max="14844" width="9.1796875" style="178"/>
    <col min="14845" max="14845" width="4.26953125" style="178" customWidth="1"/>
    <col min="14846" max="14846" width="26.453125" style="178" customWidth="1"/>
    <col min="14847" max="14847" width="20.54296875" style="178" customWidth="1"/>
    <col min="14848" max="14848" width="5" style="178" customWidth="1"/>
    <col min="14849" max="14849" width="7.7265625" style="178" bestFit="1" customWidth="1"/>
    <col min="14850" max="14850" width="5.1796875" style="178" customWidth="1"/>
    <col min="14851" max="14851" width="7.1796875" style="178" customWidth="1"/>
    <col min="14852" max="14852" width="5.1796875" style="178" customWidth="1"/>
    <col min="14853" max="14853" width="6.453125" style="178" customWidth="1"/>
    <col min="14854" max="14855" width="5" style="178" customWidth="1"/>
    <col min="14856" max="14856" width="5.54296875" style="178" customWidth="1"/>
    <col min="14857" max="14857" width="6.7265625" style="178" customWidth="1"/>
    <col min="14858" max="14858" width="8.453125" style="178" customWidth="1"/>
    <col min="14859" max="14859" width="5.453125" style="178" customWidth="1"/>
    <col min="14860" max="14860" width="6.26953125" style="178" customWidth="1"/>
    <col min="14861" max="14861" width="5.26953125" style="178" customWidth="1"/>
    <col min="14862" max="14862" width="6.26953125" style="178" customWidth="1"/>
    <col min="14863" max="14863" width="5.81640625" style="178" customWidth="1"/>
    <col min="14864" max="14864" width="7.26953125" style="178" customWidth="1"/>
    <col min="14865" max="14865" width="5.81640625" style="178" customWidth="1"/>
    <col min="14866" max="14866" width="7.26953125" style="178" customWidth="1"/>
    <col min="14867" max="14867" width="5.7265625" style="178" customWidth="1"/>
    <col min="14868" max="14868" width="7.26953125" style="178" customWidth="1"/>
    <col min="14869" max="14869" width="6.54296875" style="178" customWidth="1"/>
    <col min="14870" max="14870" width="1" style="178" customWidth="1"/>
    <col min="14871" max="14871" width="6.54296875" style="178" customWidth="1"/>
    <col min="14872" max="14872" width="6.7265625" style="178" customWidth="1"/>
    <col min="14873" max="15100" width="9.1796875" style="178"/>
    <col min="15101" max="15101" width="4.26953125" style="178" customWidth="1"/>
    <col min="15102" max="15102" width="26.453125" style="178" customWidth="1"/>
    <col min="15103" max="15103" width="20.54296875" style="178" customWidth="1"/>
    <col min="15104" max="15104" width="5" style="178" customWidth="1"/>
    <col min="15105" max="15105" width="7.7265625" style="178" bestFit="1" customWidth="1"/>
    <col min="15106" max="15106" width="5.1796875" style="178" customWidth="1"/>
    <col min="15107" max="15107" width="7.1796875" style="178" customWidth="1"/>
    <col min="15108" max="15108" width="5.1796875" style="178" customWidth="1"/>
    <col min="15109" max="15109" width="6.453125" style="178" customWidth="1"/>
    <col min="15110" max="15111" width="5" style="178" customWidth="1"/>
    <col min="15112" max="15112" width="5.54296875" style="178" customWidth="1"/>
    <col min="15113" max="15113" width="6.7265625" style="178" customWidth="1"/>
    <col min="15114" max="15114" width="8.453125" style="178" customWidth="1"/>
    <col min="15115" max="15115" width="5.453125" style="178" customWidth="1"/>
    <col min="15116" max="15116" width="6.26953125" style="178" customWidth="1"/>
    <col min="15117" max="15117" width="5.26953125" style="178" customWidth="1"/>
    <col min="15118" max="15118" width="6.26953125" style="178" customWidth="1"/>
    <col min="15119" max="15119" width="5.81640625" style="178" customWidth="1"/>
    <col min="15120" max="15120" width="7.26953125" style="178" customWidth="1"/>
    <col min="15121" max="15121" width="5.81640625" style="178" customWidth="1"/>
    <col min="15122" max="15122" width="7.26953125" style="178" customWidth="1"/>
    <col min="15123" max="15123" width="5.7265625" style="178" customWidth="1"/>
    <col min="15124" max="15124" width="7.26953125" style="178" customWidth="1"/>
    <col min="15125" max="15125" width="6.54296875" style="178" customWidth="1"/>
    <col min="15126" max="15126" width="1" style="178" customWidth="1"/>
    <col min="15127" max="15127" width="6.54296875" style="178" customWidth="1"/>
    <col min="15128" max="15128" width="6.7265625" style="178" customWidth="1"/>
    <col min="15129" max="15356" width="9.1796875" style="178"/>
    <col min="15357" max="15357" width="4.26953125" style="178" customWidth="1"/>
    <col min="15358" max="15358" width="26.453125" style="178" customWidth="1"/>
    <col min="15359" max="15359" width="20.54296875" style="178" customWidth="1"/>
    <col min="15360" max="15360" width="5" style="178" customWidth="1"/>
    <col min="15361" max="15361" width="7.7265625" style="178" bestFit="1" customWidth="1"/>
    <col min="15362" max="15362" width="5.1796875" style="178" customWidth="1"/>
    <col min="15363" max="15363" width="7.1796875" style="178" customWidth="1"/>
    <col min="15364" max="15364" width="5.1796875" style="178" customWidth="1"/>
    <col min="15365" max="15365" width="6.453125" style="178" customWidth="1"/>
    <col min="15366" max="15367" width="5" style="178" customWidth="1"/>
    <col min="15368" max="15368" width="5.54296875" style="178" customWidth="1"/>
    <col min="15369" max="15369" width="6.7265625" style="178" customWidth="1"/>
    <col min="15370" max="15370" width="8.453125" style="178" customWidth="1"/>
    <col min="15371" max="15371" width="5.453125" style="178" customWidth="1"/>
    <col min="15372" max="15372" width="6.26953125" style="178" customWidth="1"/>
    <col min="15373" max="15373" width="5.26953125" style="178" customWidth="1"/>
    <col min="15374" max="15374" width="6.26953125" style="178" customWidth="1"/>
    <col min="15375" max="15375" width="5.81640625" style="178" customWidth="1"/>
    <col min="15376" max="15376" width="7.26953125" style="178" customWidth="1"/>
    <col min="15377" max="15377" width="5.81640625" style="178" customWidth="1"/>
    <col min="15378" max="15378" width="7.26953125" style="178" customWidth="1"/>
    <col min="15379" max="15379" width="5.7265625" style="178" customWidth="1"/>
    <col min="15380" max="15380" width="7.26953125" style="178" customWidth="1"/>
    <col min="15381" max="15381" width="6.54296875" style="178" customWidth="1"/>
    <col min="15382" max="15382" width="1" style="178" customWidth="1"/>
    <col min="15383" max="15383" width="6.54296875" style="178" customWidth="1"/>
    <col min="15384" max="15384" width="6.7265625" style="178" customWidth="1"/>
    <col min="15385" max="15612" width="9.1796875" style="178"/>
    <col min="15613" max="15613" width="4.26953125" style="178" customWidth="1"/>
    <col min="15614" max="15614" width="26.453125" style="178" customWidth="1"/>
    <col min="15615" max="15615" width="20.54296875" style="178" customWidth="1"/>
    <col min="15616" max="15616" width="5" style="178" customWidth="1"/>
    <col min="15617" max="15617" width="7.7265625" style="178" bestFit="1" customWidth="1"/>
    <col min="15618" max="15618" width="5.1796875" style="178" customWidth="1"/>
    <col min="15619" max="15619" width="7.1796875" style="178" customWidth="1"/>
    <col min="15620" max="15620" width="5.1796875" style="178" customWidth="1"/>
    <col min="15621" max="15621" width="6.453125" style="178" customWidth="1"/>
    <col min="15622" max="15623" width="5" style="178" customWidth="1"/>
    <col min="15624" max="15624" width="5.54296875" style="178" customWidth="1"/>
    <col min="15625" max="15625" width="6.7265625" style="178" customWidth="1"/>
    <col min="15626" max="15626" width="8.453125" style="178" customWidth="1"/>
    <col min="15627" max="15627" width="5.453125" style="178" customWidth="1"/>
    <col min="15628" max="15628" width="6.26953125" style="178" customWidth="1"/>
    <col min="15629" max="15629" width="5.26953125" style="178" customWidth="1"/>
    <col min="15630" max="15630" width="6.26953125" style="178" customWidth="1"/>
    <col min="15631" max="15631" width="5.81640625" style="178" customWidth="1"/>
    <col min="15632" max="15632" width="7.26953125" style="178" customWidth="1"/>
    <col min="15633" max="15633" width="5.81640625" style="178" customWidth="1"/>
    <col min="15634" max="15634" width="7.26953125" style="178" customWidth="1"/>
    <col min="15635" max="15635" width="5.7265625" style="178" customWidth="1"/>
    <col min="15636" max="15636" width="7.26953125" style="178" customWidth="1"/>
    <col min="15637" max="15637" width="6.54296875" style="178" customWidth="1"/>
    <col min="15638" max="15638" width="1" style="178" customWidth="1"/>
    <col min="15639" max="15639" width="6.54296875" style="178" customWidth="1"/>
    <col min="15640" max="15640" width="6.7265625" style="178" customWidth="1"/>
    <col min="15641" max="15868" width="9.1796875" style="178"/>
    <col min="15869" max="15869" width="4.26953125" style="178" customWidth="1"/>
    <col min="15870" max="15870" width="26.453125" style="178" customWidth="1"/>
    <col min="15871" max="15871" width="20.54296875" style="178" customWidth="1"/>
    <col min="15872" max="15872" width="5" style="178" customWidth="1"/>
    <col min="15873" max="15873" width="7.7265625" style="178" bestFit="1" customWidth="1"/>
    <col min="15874" max="15874" width="5.1796875" style="178" customWidth="1"/>
    <col min="15875" max="15875" width="7.1796875" style="178" customWidth="1"/>
    <col min="15876" max="15876" width="5.1796875" style="178" customWidth="1"/>
    <col min="15877" max="15877" width="6.453125" style="178" customWidth="1"/>
    <col min="15878" max="15879" width="5" style="178" customWidth="1"/>
    <col min="15880" max="15880" width="5.54296875" style="178" customWidth="1"/>
    <col min="15881" max="15881" width="6.7265625" style="178" customWidth="1"/>
    <col min="15882" max="15882" width="8.453125" style="178" customWidth="1"/>
    <col min="15883" max="15883" width="5.453125" style="178" customWidth="1"/>
    <col min="15884" max="15884" width="6.26953125" style="178" customWidth="1"/>
    <col min="15885" max="15885" width="5.26953125" style="178" customWidth="1"/>
    <col min="15886" max="15886" width="6.26953125" style="178" customWidth="1"/>
    <col min="15887" max="15887" width="5.81640625" style="178" customWidth="1"/>
    <col min="15888" max="15888" width="7.26953125" style="178" customWidth="1"/>
    <col min="15889" max="15889" width="5.81640625" style="178" customWidth="1"/>
    <col min="15890" max="15890" width="7.26953125" style="178" customWidth="1"/>
    <col min="15891" max="15891" width="5.7265625" style="178" customWidth="1"/>
    <col min="15892" max="15892" width="7.26953125" style="178" customWidth="1"/>
    <col min="15893" max="15893" width="6.54296875" style="178" customWidth="1"/>
    <col min="15894" max="15894" width="1" style="178" customWidth="1"/>
    <col min="15895" max="15895" width="6.54296875" style="178" customWidth="1"/>
    <col min="15896" max="15896" width="6.7265625" style="178" customWidth="1"/>
    <col min="15897" max="16124" width="9.1796875" style="178"/>
    <col min="16125" max="16125" width="4.26953125" style="178" customWidth="1"/>
    <col min="16126" max="16126" width="26.453125" style="178" customWidth="1"/>
    <col min="16127" max="16127" width="20.54296875" style="178" customWidth="1"/>
    <col min="16128" max="16128" width="5" style="178" customWidth="1"/>
    <col min="16129" max="16129" width="7.7265625" style="178" bestFit="1" customWidth="1"/>
    <col min="16130" max="16130" width="5.1796875" style="178" customWidth="1"/>
    <col min="16131" max="16131" width="7.1796875" style="178" customWidth="1"/>
    <col min="16132" max="16132" width="5.1796875" style="178" customWidth="1"/>
    <col min="16133" max="16133" width="6.453125" style="178" customWidth="1"/>
    <col min="16134" max="16135" width="5" style="178" customWidth="1"/>
    <col min="16136" max="16136" width="5.54296875" style="178" customWidth="1"/>
    <col min="16137" max="16137" width="6.7265625" style="178" customWidth="1"/>
    <col min="16138" max="16138" width="8.453125" style="178" customWidth="1"/>
    <col min="16139" max="16139" width="5.453125" style="178" customWidth="1"/>
    <col min="16140" max="16140" width="6.26953125" style="178" customWidth="1"/>
    <col min="16141" max="16141" width="5.26953125" style="178" customWidth="1"/>
    <col min="16142" max="16142" width="6.26953125" style="178" customWidth="1"/>
    <col min="16143" max="16143" width="5.81640625" style="178" customWidth="1"/>
    <col min="16144" max="16144" width="7.26953125" style="178" customWidth="1"/>
    <col min="16145" max="16145" width="5.81640625" style="178" customWidth="1"/>
    <col min="16146" max="16146" width="7.26953125" style="178" customWidth="1"/>
    <col min="16147" max="16147" width="5.7265625" style="178" customWidth="1"/>
    <col min="16148" max="16148" width="7.26953125" style="178" customWidth="1"/>
    <col min="16149" max="16149" width="6.54296875" style="178" customWidth="1"/>
    <col min="16150" max="16150" width="1" style="178" customWidth="1"/>
    <col min="16151" max="16151" width="6.54296875" style="178" customWidth="1"/>
    <col min="16152" max="16152" width="6.7265625" style="178" customWidth="1"/>
    <col min="16153" max="16384" width="9.1796875" style="178"/>
  </cols>
  <sheetData>
    <row r="1" spans="1:28" s="171" customFormat="1" ht="28.5" customHeight="1" x14ac:dyDescent="0.5">
      <c r="A1" s="165"/>
      <c r="B1" s="328" t="s">
        <v>81</v>
      </c>
      <c r="C1" s="329"/>
      <c r="D1" s="166"/>
      <c r="E1" s="166"/>
      <c r="F1" s="330"/>
      <c r="G1" s="330"/>
      <c r="H1" s="330"/>
      <c r="I1" s="330"/>
      <c r="J1" s="330"/>
      <c r="K1" s="330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8"/>
      <c r="Y1" s="169"/>
      <c r="Z1" s="170"/>
      <c r="AA1" s="169"/>
      <c r="AB1" s="169"/>
    </row>
    <row r="2" spans="1:28" s="169" customFormat="1" ht="24.75" customHeight="1" x14ac:dyDescent="0.5">
      <c r="A2" s="172"/>
      <c r="B2" s="328" t="s">
        <v>82</v>
      </c>
      <c r="C2" s="329"/>
      <c r="F2" s="331" t="s">
        <v>36</v>
      </c>
      <c r="G2" s="332"/>
      <c r="H2" s="332"/>
      <c r="I2" s="332"/>
      <c r="J2" s="332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23"/>
      <c r="Z2" s="170"/>
    </row>
    <row r="3" spans="1:28" s="169" customFormat="1" ht="25.5" customHeight="1" x14ac:dyDescent="0.5">
      <c r="A3" s="172"/>
      <c r="B3" s="173"/>
      <c r="C3" s="174"/>
      <c r="D3" s="174"/>
      <c r="E3" s="174"/>
      <c r="F3" s="174"/>
      <c r="J3" s="172"/>
      <c r="L3" s="172"/>
      <c r="M3" s="172"/>
      <c r="Z3" s="170"/>
    </row>
    <row r="4" spans="1:28" s="169" customFormat="1" ht="38.25" customHeight="1" x14ac:dyDescent="0.5">
      <c r="A4" s="172"/>
      <c r="B4" s="169" t="s">
        <v>79</v>
      </c>
      <c r="C4" s="175"/>
      <c r="E4" s="176" t="s">
        <v>420</v>
      </c>
      <c r="F4" s="172"/>
      <c r="G4" s="177" t="s">
        <v>587</v>
      </c>
      <c r="H4" s="176" t="s">
        <v>420</v>
      </c>
      <c r="I4" s="169" t="s">
        <v>595</v>
      </c>
      <c r="T4" s="170"/>
    </row>
    <row r="5" spans="1:28" s="169" customFormat="1" ht="17.25" customHeight="1" x14ac:dyDescent="0.5">
      <c r="A5" s="172"/>
      <c r="B5" s="178" t="s">
        <v>80</v>
      </c>
      <c r="E5" s="179" t="s">
        <v>5</v>
      </c>
      <c r="F5" s="179" t="s">
        <v>17</v>
      </c>
      <c r="G5" s="179" t="s">
        <v>9</v>
      </c>
      <c r="H5" s="326" t="s">
        <v>14</v>
      </c>
      <c r="I5" s="325"/>
      <c r="J5" s="326" t="s">
        <v>5</v>
      </c>
      <c r="K5" s="325"/>
      <c r="L5" s="180" t="s">
        <v>17</v>
      </c>
      <c r="M5" s="326" t="s">
        <v>12</v>
      </c>
      <c r="N5" s="325"/>
      <c r="O5" s="180" t="s">
        <v>19</v>
      </c>
      <c r="P5" s="326" t="s">
        <v>6</v>
      </c>
      <c r="Q5" s="325"/>
      <c r="R5" s="324" t="s">
        <v>39</v>
      </c>
      <c r="S5" s="325"/>
      <c r="T5" s="179" t="s">
        <v>37</v>
      </c>
      <c r="U5" s="181"/>
    </row>
    <row r="6" spans="1:28" s="169" customFormat="1" ht="17.25" customHeight="1" x14ac:dyDescent="0.5">
      <c r="A6" s="172"/>
      <c r="E6" s="179" t="s">
        <v>41</v>
      </c>
      <c r="F6" s="179" t="s">
        <v>65</v>
      </c>
      <c r="G6" s="179" t="s">
        <v>42</v>
      </c>
      <c r="H6" s="326" t="s">
        <v>42</v>
      </c>
      <c r="I6" s="325"/>
      <c r="J6" s="326" t="s">
        <v>43</v>
      </c>
      <c r="K6" s="325"/>
      <c r="L6" s="180" t="s">
        <v>46</v>
      </c>
      <c r="M6" s="326" t="s">
        <v>46</v>
      </c>
      <c r="N6" s="325"/>
      <c r="O6" s="180" t="s">
        <v>51</v>
      </c>
      <c r="P6" s="326" t="s">
        <v>55</v>
      </c>
      <c r="Q6" s="325"/>
      <c r="R6" s="324" t="s">
        <v>44</v>
      </c>
      <c r="S6" s="327"/>
      <c r="T6" s="179"/>
      <c r="U6" s="181"/>
    </row>
    <row r="7" spans="1:28" s="169" customFormat="1" ht="17.25" customHeight="1" x14ac:dyDescent="0.5">
      <c r="A7" s="172"/>
      <c r="B7" s="174" t="s">
        <v>7</v>
      </c>
      <c r="C7" s="174" t="s">
        <v>3</v>
      </c>
      <c r="D7" s="174" t="s">
        <v>38</v>
      </c>
      <c r="E7" s="182">
        <v>120</v>
      </c>
      <c r="F7" s="182">
        <v>125</v>
      </c>
      <c r="G7" s="182">
        <v>125</v>
      </c>
      <c r="H7" s="182">
        <v>120</v>
      </c>
      <c r="I7" s="183">
        <v>125</v>
      </c>
      <c r="J7" s="182">
        <v>120</v>
      </c>
      <c r="K7" s="182">
        <v>125</v>
      </c>
      <c r="L7" s="182">
        <v>125</v>
      </c>
      <c r="M7" s="184">
        <v>120</v>
      </c>
      <c r="N7" s="183">
        <v>125</v>
      </c>
      <c r="O7" s="182">
        <v>120</v>
      </c>
      <c r="P7" s="184">
        <v>120</v>
      </c>
      <c r="Q7" s="183">
        <v>125</v>
      </c>
      <c r="R7" s="182">
        <v>120</v>
      </c>
      <c r="S7" s="183">
        <v>125</v>
      </c>
      <c r="T7" s="182"/>
      <c r="U7" s="181"/>
    </row>
    <row r="8" spans="1:28" s="174" customFormat="1" ht="21.75" customHeight="1" x14ac:dyDescent="0.5">
      <c r="A8" s="170">
        <v>1</v>
      </c>
      <c r="B8" s="185" t="s">
        <v>596</v>
      </c>
      <c r="C8" s="185" t="s">
        <v>597</v>
      </c>
      <c r="D8" s="186" t="s">
        <v>333</v>
      </c>
      <c r="E8" s="187"/>
      <c r="F8" s="188"/>
      <c r="G8" s="188"/>
      <c r="H8" s="188"/>
      <c r="I8" s="188">
        <v>1</v>
      </c>
      <c r="J8" s="188"/>
      <c r="K8" s="188">
        <v>1</v>
      </c>
      <c r="L8" s="188">
        <v>1</v>
      </c>
      <c r="M8" s="188"/>
      <c r="N8" s="188"/>
      <c r="O8" s="188"/>
      <c r="P8" s="188">
        <v>1</v>
      </c>
      <c r="Q8" s="188"/>
      <c r="R8" s="188"/>
      <c r="S8" s="188">
        <v>2</v>
      </c>
      <c r="T8" s="189">
        <f t="shared" ref="T8:T22" si="0">SUM(E8:S8)</f>
        <v>6</v>
      </c>
      <c r="U8" s="169" t="s">
        <v>967</v>
      </c>
    </row>
    <row r="9" spans="1:28" s="174" customFormat="1" ht="20.25" customHeight="1" x14ac:dyDescent="0.5">
      <c r="A9" s="170">
        <v>2</v>
      </c>
      <c r="B9" s="190" t="s">
        <v>483</v>
      </c>
      <c r="C9" s="190" t="s">
        <v>923</v>
      </c>
      <c r="D9" s="191" t="s">
        <v>249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92"/>
      <c r="Q9" s="192">
        <v>1</v>
      </c>
      <c r="R9" s="188">
        <v>2</v>
      </c>
      <c r="S9" s="188">
        <v>2</v>
      </c>
      <c r="T9" s="189">
        <f t="shared" si="0"/>
        <v>5</v>
      </c>
      <c r="U9" s="169" t="s">
        <v>967</v>
      </c>
    </row>
    <row r="10" spans="1:28" s="169" customFormat="1" ht="22.5" customHeight="1" x14ac:dyDescent="0.5">
      <c r="A10" s="170">
        <v>3</v>
      </c>
      <c r="B10" s="190" t="s">
        <v>481</v>
      </c>
      <c r="C10" s="190" t="s">
        <v>524</v>
      </c>
      <c r="D10" s="191" t="s">
        <v>246</v>
      </c>
      <c r="E10" s="188"/>
      <c r="F10" s="188">
        <v>1</v>
      </c>
      <c r="G10" s="188"/>
      <c r="H10" s="188"/>
      <c r="I10" s="188"/>
      <c r="J10" s="188"/>
      <c r="K10" s="188">
        <v>1</v>
      </c>
      <c r="L10" s="188"/>
      <c r="M10" s="188">
        <v>1</v>
      </c>
      <c r="N10" s="188">
        <v>1</v>
      </c>
      <c r="O10" s="193"/>
      <c r="P10" s="188"/>
      <c r="Q10" s="188"/>
      <c r="R10" s="188"/>
      <c r="S10" s="188"/>
      <c r="T10" s="189">
        <f t="shared" si="0"/>
        <v>4</v>
      </c>
    </row>
    <row r="11" spans="1:28" s="174" customFormat="1" x14ac:dyDescent="0.5">
      <c r="A11" s="170"/>
      <c r="B11" s="190" t="s">
        <v>596</v>
      </c>
      <c r="C11" s="190" t="s">
        <v>762</v>
      </c>
      <c r="D11" s="190" t="s">
        <v>333</v>
      </c>
      <c r="E11" s="188"/>
      <c r="F11" s="188"/>
      <c r="G11" s="188"/>
      <c r="H11" s="188"/>
      <c r="I11" s="188"/>
      <c r="J11" s="188"/>
      <c r="K11" s="188"/>
      <c r="L11" s="188">
        <v>1</v>
      </c>
      <c r="M11" s="188"/>
      <c r="N11" s="188"/>
      <c r="O11" s="188"/>
      <c r="P11" s="192"/>
      <c r="Q11" s="192"/>
      <c r="R11" s="188">
        <v>2</v>
      </c>
      <c r="S11" s="188"/>
      <c r="T11" s="189">
        <f t="shared" si="0"/>
        <v>3</v>
      </c>
      <c r="U11" s="194"/>
    </row>
    <row r="12" spans="1:28" s="174" customFormat="1" x14ac:dyDescent="0.5">
      <c r="A12" s="170"/>
      <c r="B12" s="195" t="s">
        <v>481</v>
      </c>
      <c r="C12" s="190" t="s">
        <v>707</v>
      </c>
      <c r="D12" s="190" t="s">
        <v>246</v>
      </c>
      <c r="E12" s="188"/>
      <c r="F12" s="188"/>
      <c r="G12" s="188"/>
      <c r="H12" s="188"/>
      <c r="I12" s="188"/>
      <c r="J12" s="188"/>
      <c r="K12" s="188"/>
      <c r="L12" s="188"/>
      <c r="M12" s="188">
        <v>1</v>
      </c>
      <c r="N12" s="188">
        <v>1</v>
      </c>
      <c r="O12" s="188"/>
      <c r="P12" s="188"/>
      <c r="Q12" s="188"/>
      <c r="R12" s="188"/>
      <c r="S12" s="188"/>
      <c r="T12" s="189">
        <f t="shared" si="0"/>
        <v>2</v>
      </c>
    </row>
    <row r="13" spans="1:28" s="175" customFormat="1" ht="22.5" customHeight="1" x14ac:dyDescent="0.5">
      <c r="A13" s="170"/>
      <c r="B13" s="191" t="s">
        <v>421</v>
      </c>
      <c r="C13" s="196" t="s">
        <v>763</v>
      </c>
      <c r="D13" s="191" t="s">
        <v>423</v>
      </c>
      <c r="E13" s="197"/>
      <c r="F13" s="197"/>
      <c r="G13" s="197"/>
      <c r="H13" s="197"/>
      <c r="I13" s="197"/>
      <c r="J13" s="197"/>
      <c r="K13" s="197"/>
      <c r="L13" s="197">
        <v>1</v>
      </c>
      <c r="M13" s="197"/>
      <c r="N13" s="197"/>
      <c r="O13" s="197">
        <v>1</v>
      </c>
      <c r="P13" s="197"/>
      <c r="Q13" s="197"/>
      <c r="R13" s="197"/>
      <c r="S13" s="197"/>
      <c r="T13" s="198">
        <f t="shared" si="0"/>
        <v>2</v>
      </c>
      <c r="U13" s="199"/>
    </row>
    <row r="14" spans="1:28" s="194" customFormat="1" x14ac:dyDescent="0.5">
      <c r="A14" s="170"/>
      <c r="B14" s="190" t="s">
        <v>651</v>
      </c>
      <c r="C14" s="190" t="s">
        <v>652</v>
      </c>
      <c r="D14" s="191" t="s">
        <v>495</v>
      </c>
      <c r="E14" s="188"/>
      <c r="F14" s="188"/>
      <c r="G14" s="188"/>
      <c r="H14" s="188"/>
      <c r="I14" s="188"/>
      <c r="J14" s="188"/>
      <c r="K14" s="188">
        <v>1</v>
      </c>
      <c r="L14" s="188"/>
      <c r="M14" s="193"/>
      <c r="N14" s="193"/>
      <c r="O14" s="188"/>
      <c r="P14" s="192"/>
      <c r="Q14" s="192">
        <v>1</v>
      </c>
      <c r="R14" s="188"/>
      <c r="S14" s="188"/>
      <c r="T14" s="189">
        <f t="shared" si="0"/>
        <v>2</v>
      </c>
      <c r="U14" s="174"/>
    </row>
    <row r="15" spans="1:28" s="201" customFormat="1" x14ac:dyDescent="0.5">
      <c r="A15" s="200"/>
      <c r="B15" s="190" t="s">
        <v>643</v>
      </c>
      <c r="C15" s="190" t="s">
        <v>644</v>
      </c>
      <c r="D15" s="190" t="s">
        <v>250</v>
      </c>
      <c r="E15" s="188"/>
      <c r="F15" s="188"/>
      <c r="G15" s="188"/>
      <c r="H15" s="188"/>
      <c r="I15" s="188"/>
      <c r="J15" s="188">
        <v>1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9">
        <f t="shared" si="0"/>
        <v>1</v>
      </c>
      <c r="U15" s="199"/>
      <c r="V15" s="175"/>
    </row>
    <row r="16" spans="1:28" s="174" customFormat="1" ht="24.75" customHeight="1" x14ac:dyDescent="0.5">
      <c r="A16" s="200"/>
      <c r="B16" s="190" t="s">
        <v>390</v>
      </c>
      <c r="C16" s="190" t="s">
        <v>645</v>
      </c>
      <c r="D16" s="190" t="s">
        <v>392</v>
      </c>
      <c r="E16" s="188"/>
      <c r="F16" s="188"/>
      <c r="G16" s="188"/>
      <c r="H16" s="188"/>
      <c r="I16" s="188"/>
      <c r="J16" s="188">
        <v>1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9">
        <f t="shared" si="0"/>
        <v>1</v>
      </c>
    </row>
    <row r="17" spans="1:28" s="174" customFormat="1" ht="22.5" customHeight="1" x14ac:dyDescent="0.5">
      <c r="A17" s="170"/>
      <c r="B17" s="191" t="s">
        <v>479</v>
      </c>
      <c r="C17" s="196" t="s">
        <v>646</v>
      </c>
      <c r="D17" s="191" t="s">
        <v>171</v>
      </c>
      <c r="E17" s="197"/>
      <c r="F17" s="197"/>
      <c r="G17" s="197"/>
      <c r="H17" s="197"/>
      <c r="I17" s="197"/>
      <c r="J17" s="197">
        <v>1</v>
      </c>
      <c r="K17" s="197"/>
      <c r="L17" s="197"/>
      <c r="M17" s="197"/>
      <c r="N17" s="197"/>
      <c r="O17" s="197"/>
      <c r="P17" s="202"/>
      <c r="Q17" s="197"/>
      <c r="R17" s="197"/>
      <c r="S17" s="197"/>
      <c r="T17" s="198">
        <f t="shared" si="0"/>
        <v>1</v>
      </c>
    </row>
    <row r="18" spans="1:28" x14ac:dyDescent="0.5">
      <c r="A18" s="170"/>
      <c r="B18" s="191" t="s">
        <v>721</v>
      </c>
      <c r="C18" s="196" t="s">
        <v>722</v>
      </c>
      <c r="D18" s="196" t="s">
        <v>449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>
        <v>1</v>
      </c>
      <c r="O18" s="197"/>
      <c r="P18" s="202"/>
      <c r="Q18" s="202"/>
      <c r="R18" s="197"/>
      <c r="S18" s="197"/>
      <c r="T18" s="198">
        <f t="shared" si="0"/>
        <v>1</v>
      </c>
      <c r="Z18" s="178"/>
      <c r="AA18" s="178"/>
      <c r="AB18" s="178"/>
    </row>
    <row r="19" spans="1:28" x14ac:dyDescent="0.5">
      <c r="A19" s="170"/>
      <c r="B19" s="190" t="s">
        <v>501</v>
      </c>
      <c r="C19" s="190" t="s">
        <v>908</v>
      </c>
      <c r="D19" s="190" t="s">
        <v>330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>
        <v>1</v>
      </c>
      <c r="P19" s="192"/>
      <c r="Q19" s="192"/>
      <c r="R19" s="188"/>
      <c r="S19" s="188"/>
      <c r="T19" s="189">
        <f t="shared" si="0"/>
        <v>1</v>
      </c>
      <c r="Z19" s="178"/>
      <c r="AA19" s="178"/>
      <c r="AB19" s="178"/>
    </row>
    <row r="20" spans="1:28" x14ac:dyDescent="0.5">
      <c r="A20" s="170"/>
      <c r="B20" s="190" t="s">
        <v>909</v>
      </c>
      <c r="C20" s="190" t="s">
        <v>910</v>
      </c>
      <c r="D20" s="190" t="s">
        <v>291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>
        <v>1</v>
      </c>
      <c r="P20" s="192"/>
      <c r="Q20" s="192"/>
      <c r="R20" s="188"/>
      <c r="S20" s="188"/>
      <c r="T20" s="189">
        <f t="shared" si="0"/>
        <v>1</v>
      </c>
      <c r="Z20" s="178"/>
      <c r="AA20" s="178"/>
      <c r="AB20" s="178"/>
    </row>
    <row r="21" spans="1:28" x14ac:dyDescent="0.5">
      <c r="A21" s="170"/>
      <c r="B21" s="190" t="s">
        <v>483</v>
      </c>
      <c r="C21" s="190" t="s">
        <v>937</v>
      </c>
      <c r="D21" s="191" t="s">
        <v>249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92">
        <v>1</v>
      </c>
      <c r="R21" s="188"/>
      <c r="S21" s="188"/>
      <c r="T21" s="189">
        <f t="shared" si="0"/>
        <v>1</v>
      </c>
      <c r="Z21" s="178"/>
      <c r="AA21" s="178"/>
      <c r="AB21" s="178"/>
    </row>
    <row r="22" spans="1:28" x14ac:dyDescent="0.5">
      <c r="A22" s="170"/>
      <c r="B22" s="190"/>
      <c r="C22" s="190"/>
      <c r="D22" s="191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9">
        <f t="shared" si="0"/>
        <v>0</v>
      </c>
      <c r="Z22" s="178"/>
      <c r="AA22" s="178"/>
      <c r="AB22" s="178"/>
    </row>
  </sheetData>
  <sortState xmlns:xlrd2="http://schemas.microsoft.com/office/spreadsheetml/2017/richdata2" ref="B8:T22">
    <sortCondition descending="1" ref="T8:T22"/>
  </sortState>
  <mergeCells count="15">
    <mergeCell ref="B1:C1"/>
    <mergeCell ref="B2:C2"/>
    <mergeCell ref="F1:K1"/>
    <mergeCell ref="F2:K2"/>
    <mergeCell ref="L2:X2"/>
    <mergeCell ref="R5:S5"/>
    <mergeCell ref="H6:I6"/>
    <mergeCell ref="J6:K6"/>
    <mergeCell ref="M6:N6"/>
    <mergeCell ref="P6:Q6"/>
    <mergeCell ref="R6:S6"/>
    <mergeCell ref="H5:I5"/>
    <mergeCell ref="J5:K5"/>
    <mergeCell ref="M5:N5"/>
    <mergeCell ref="P5:Q5"/>
  </mergeCells>
  <pageMargins left="0.25" right="0.25" top="0.75" bottom="0.75" header="0.3" footer="0.3"/>
  <pageSetup paperSize="9" scale="6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476-73A8-4681-8969-D9DC137EF226}">
  <dimension ref="A1:K24"/>
  <sheetViews>
    <sheetView workbookViewId="0">
      <selection activeCell="M9" sqref="M9"/>
    </sheetView>
  </sheetViews>
  <sheetFormatPr defaultColWidth="9" defaultRowHeight="14.5" x14ac:dyDescent="0.35"/>
  <cols>
    <col min="1" max="1" width="9" style="66"/>
    <col min="2" max="2" width="21" style="85" bestFit="1" customWidth="1"/>
    <col min="3" max="3" width="31.453125" style="85" customWidth="1"/>
    <col min="4" max="4" width="9" style="85"/>
    <col min="5" max="5" width="7.1796875" style="66" bestFit="1" customWidth="1"/>
    <col min="6" max="6" width="10.54296875" style="66" customWidth="1"/>
    <col min="7" max="8" width="12" style="66" customWidth="1"/>
    <col min="9" max="9" width="9" style="66"/>
    <col min="10" max="10" width="9" style="163"/>
    <col min="11" max="16384" width="9" style="85"/>
  </cols>
  <sheetData>
    <row r="1" spans="1:10" x14ac:dyDescent="0.35">
      <c r="B1" s="65" t="s">
        <v>29</v>
      </c>
    </row>
    <row r="2" spans="1:10" x14ac:dyDescent="0.35">
      <c r="E2" s="55" t="s">
        <v>955</v>
      </c>
      <c r="F2" s="55" t="s">
        <v>956</v>
      </c>
      <c r="G2" s="55" t="s">
        <v>958</v>
      </c>
      <c r="H2" s="55" t="s">
        <v>962</v>
      </c>
      <c r="I2" s="55" t="s">
        <v>959</v>
      </c>
    </row>
    <row r="3" spans="1:10" x14ac:dyDescent="0.35">
      <c r="A3" s="66">
        <v>1</v>
      </c>
      <c r="B3" s="154" t="s">
        <v>481</v>
      </c>
      <c r="C3" s="154" t="s">
        <v>527</v>
      </c>
      <c r="D3" s="154" t="s">
        <v>246</v>
      </c>
      <c r="E3" s="156">
        <v>0</v>
      </c>
      <c r="F3" s="156">
        <v>0</v>
      </c>
      <c r="G3" s="156">
        <v>4</v>
      </c>
      <c r="H3" s="158">
        <v>44.69</v>
      </c>
      <c r="I3" s="66">
        <v>0</v>
      </c>
      <c r="J3" s="164">
        <v>700</v>
      </c>
    </row>
    <row r="4" spans="1:10" x14ac:dyDescent="0.35">
      <c r="A4" s="66">
        <v>2</v>
      </c>
      <c r="B4" s="92" t="s">
        <v>588</v>
      </c>
      <c r="C4" s="92" t="s">
        <v>589</v>
      </c>
      <c r="D4" s="93" t="s">
        <v>590</v>
      </c>
      <c r="E4" s="11">
        <v>0</v>
      </c>
      <c r="F4" s="11">
        <v>0</v>
      </c>
      <c r="G4" s="11">
        <v>4</v>
      </c>
      <c r="H4" s="159">
        <v>45.03</v>
      </c>
      <c r="I4" s="66">
        <v>0</v>
      </c>
      <c r="J4" s="164">
        <v>300</v>
      </c>
    </row>
    <row r="5" spans="1:10" x14ac:dyDescent="0.35">
      <c r="A5" s="66">
        <v>3</v>
      </c>
      <c r="B5" s="92" t="s">
        <v>647</v>
      </c>
      <c r="C5" s="92" t="s">
        <v>648</v>
      </c>
      <c r="D5" s="92" t="s">
        <v>209</v>
      </c>
      <c r="E5" s="151">
        <v>0</v>
      </c>
      <c r="F5" s="151">
        <v>2</v>
      </c>
      <c r="G5" s="151"/>
      <c r="H5" s="160"/>
      <c r="I5" s="66">
        <f t="shared" ref="I5:I13" si="0">SUM(E5:G5)</f>
        <v>2</v>
      </c>
      <c r="J5" s="163">
        <v>200</v>
      </c>
    </row>
    <row r="6" spans="1:10" x14ac:dyDescent="0.35">
      <c r="A6" s="66">
        <v>4</v>
      </c>
      <c r="B6" s="93" t="s">
        <v>421</v>
      </c>
      <c r="C6" s="135" t="s">
        <v>528</v>
      </c>
      <c r="D6" s="93" t="s">
        <v>423</v>
      </c>
      <c r="E6" s="151">
        <v>0</v>
      </c>
      <c r="F6" s="151">
        <v>5</v>
      </c>
      <c r="G6" s="151"/>
      <c r="H6" s="160"/>
      <c r="I6" s="66">
        <f t="shared" si="0"/>
        <v>5</v>
      </c>
      <c r="J6" s="164"/>
    </row>
    <row r="7" spans="1:10" x14ac:dyDescent="0.35">
      <c r="A7" s="66">
        <v>4</v>
      </c>
      <c r="B7" s="92" t="s">
        <v>421</v>
      </c>
      <c r="C7" s="92" t="s">
        <v>422</v>
      </c>
      <c r="D7" s="93" t="s">
        <v>423</v>
      </c>
      <c r="E7" s="151">
        <v>0</v>
      </c>
      <c r="F7" s="151">
        <v>5</v>
      </c>
      <c r="G7" s="151"/>
      <c r="H7" s="160"/>
      <c r="I7" s="66">
        <f t="shared" si="0"/>
        <v>5</v>
      </c>
      <c r="J7" s="164"/>
    </row>
    <row r="8" spans="1:10" x14ac:dyDescent="0.35">
      <c r="A8" s="66">
        <v>6</v>
      </c>
      <c r="B8" s="92" t="s">
        <v>525</v>
      </c>
      <c r="C8" s="92" t="s">
        <v>526</v>
      </c>
      <c r="D8" s="92" t="s">
        <v>349</v>
      </c>
      <c r="E8" s="151">
        <v>5</v>
      </c>
      <c r="F8" s="151">
        <v>5</v>
      </c>
      <c r="G8" s="151"/>
      <c r="H8" s="160"/>
      <c r="I8" s="66">
        <f t="shared" si="0"/>
        <v>10</v>
      </c>
    </row>
    <row r="9" spans="1:10" x14ac:dyDescent="0.35">
      <c r="A9" s="66">
        <v>7</v>
      </c>
      <c r="B9" s="92" t="s">
        <v>483</v>
      </c>
      <c r="C9" s="92" t="s">
        <v>764</v>
      </c>
      <c r="D9" s="92" t="s">
        <v>249</v>
      </c>
      <c r="E9" s="151">
        <v>8</v>
      </c>
      <c r="F9" s="151">
        <v>4</v>
      </c>
      <c r="G9" s="151"/>
      <c r="H9" s="160"/>
      <c r="I9" s="66">
        <f t="shared" si="0"/>
        <v>12</v>
      </c>
    </row>
    <row r="10" spans="1:10" x14ac:dyDescent="0.35">
      <c r="A10" s="66">
        <v>8</v>
      </c>
      <c r="B10" s="134" t="s">
        <v>591</v>
      </c>
      <c r="C10" s="92" t="s">
        <v>592</v>
      </c>
      <c r="D10" s="92" t="s">
        <v>243</v>
      </c>
      <c r="E10" s="151">
        <v>4</v>
      </c>
      <c r="F10" s="151">
        <v>9</v>
      </c>
      <c r="G10" s="151"/>
      <c r="H10" s="160"/>
      <c r="I10" s="66">
        <f t="shared" si="0"/>
        <v>13</v>
      </c>
    </row>
    <row r="11" spans="1:10" x14ac:dyDescent="0.35">
      <c r="A11" s="66">
        <v>9</v>
      </c>
      <c r="B11" s="93" t="s">
        <v>598</v>
      </c>
      <c r="C11" s="135" t="s">
        <v>599</v>
      </c>
      <c r="D11" s="135" t="s">
        <v>187</v>
      </c>
      <c r="E11" s="151">
        <v>4</v>
      </c>
      <c r="F11" s="151">
        <v>10</v>
      </c>
      <c r="G11" s="151"/>
      <c r="H11" s="160"/>
      <c r="I11" s="66">
        <f t="shared" si="0"/>
        <v>14</v>
      </c>
    </row>
    <row r="12" spans="1:10" x14ac:dyDescent="0.35">
      <c r="A12" s="66">
        <v>10</v>
      </c>
      <c r="B12" s="92" t="s">
        <v>836</v>
      </c>
      <c r="C12" s="92" t="s">
        <v>837</v>
      </c>
      <c r="D12" s="93" t="s">
        <v>187</v>
      </c>
      <c r="E12" s="151">
        <v>4</v>
      </c>
      <c r="F12" s="151">
        <v>18</v>
      </c>
      <c r="G12" s="151"/>
      <c r="H12" s="160"/>
      <c r="I12" s="66">
        <f t="shared" si="0"/>
        <v>22</v>
      </c>
    </row>
    <row r="13" spans="1:10" x14ac:dyDescent="0.35">
      <c r="A13" s="66">
        <v>11</v>
      </c>
      <c r="B13" s="92" t="s">
        <v>938</v>
      </c>
      <c r="C13" s="92" t="s">
        <v>939</v>
      </c>
      <c r="D13" s="92" t="s">
        <v>291</v>
      </c>
      <c r="E13" s="151">
        <v>9</v>
      </c>
      <c r="F13" s="151">
        <v>18</v>
      </c>
      <c r="G13" s="151"/>
      <c r="H13" s="160"/>
      <c r="I13" s="66">
        <f t="shared" si="0"/>
        <v>27</v>
      </c>
    </row>
    <row r="14" spans="1:10" x14ac:dyDescent="0.35">
      <c r="B14" s="92" t="s">
        <v>912</v>
      </c>
      <c r="C14" s="92" t="s">
        <v>913</v>
      </c>
      <c r="D14" s="93" t="s">
        <v>243</v>
      </c>
      <c r="E14" s="151">
        <v>12</v>
      </c>
      <c r="F14" s="151" t="s">
        <v>961</v>
      </c>
      <c r="G14" s="151"/>
      <c r="H14" s="160"/>
      <c r="I14" s="66" t="s">
        <v>961</v>
      </c>
    </row>
    <row r="16" spans="1:10" x14ac:dyDescent="0.35">
      <c r="B16" s="150" t="s">
        <v>957</v>
      </c>
    </row>
    <row r="17" spans="1:11" x14ac:dyDescent="0.35">
      <c r="E17" s="55" t="s">
        <v>955</v>
      </c>
      <c r="F17" s="55" t="s">
        <v>956</v>
      </c>
      <c r="G17" s="55" t="s">
        <v>958</v>
      </c>
      <c r="H17" s="55" t="s">
        <v>962</v>
      </c>
      <c r="I17" s="55" t="s">
        <v>959</v>
      </c>
    </row>
    <row r="18" spans="1:11" x14ac:dyDescent="0.35">
      <c r="A18" s="66">
        <v>1</v>
      </c>
      <c r="B18" s="154" t="s">
        <v>483</v>
      </c>
      <c r="C18" s="154" t="s">
        <v>923</v>
      </c>
      <c r="D18" s="155" t="s">
        <v>249</v>
      </c>
      <c r="E18" s="156">
        <v>0</v>
      </c>
      <c r="F18" s="156">
        <v>0</v>
      </c>
      <c r="G18" s="156"/>
      <c r="H18" s="158"/>
      <c r="I18" s="66">
        <v>0</v>
      </c>
      <c r="J18" s="163">
        <v>700</v>
      </c>
    </row>
    <row r="19" spans="1:11" x14ac:dyDescent="0.35">
      <c r="A19" s="66">
        <v>2</v>
      </c>
      <c r="B19" s="92" t="s">
        <v>596</v>
      </c>
      <c r="C19" s="92" t="s">
        <v>597</v>
      </c>
      <c r="D19" s="93" t="s">
        <v>333</v>
      </c>
      <c r="E19" s="151">
        <v>4</v>
      </c>
      <c r="F19" s="151">
        <v>0</v>
      </c>
      <c r="G19" s="151"/>
      <c r="H19" s="160"/>
      <c r="I19" s="66">
        <v>4</v>
      </c>
      <c r="J19" s="163">
        <v>300</v>
      </c>
      <c r="K19" s="85" t="s">
        <v>968</v>
      </c>
    </row>
    <row r="20" spans="1:11" x14ac:dyDescent="0.35">
      <c r="A20" s="66">
        <v>3</v>
      </c>
      <c r="B20" s="92" t="s">
        <v>596</v>
      </c>
      <c r="C20" s="92" t="s">
        <v>762</v>
      </c>
      <c r="D20" s="92" t="s">
        <v>333</v>
      </c>
      <c r="E20" s="151">
        <v>0</v>
      </c>
      <c r="F20" s="151">
        <v>4</v>
      </c>
      <c r="G20" s="151"/>
      <c r="H20" s="160"/>
      <c r="I20" s="66">
        <v>4</v>
      </c>
      <c r="K20" s="85" t="s">
        <v>969</v>
      </c>
    </row>
    <row r="21" spans="1:11" x14ac:dyDescent="0.35">
      <c r="A21" s="66">
        <v>4</v>
      </c>
      <c r="B21" s="92" t="s">
        <v>483</v>
      </c>
      <c r="C21" s="92" t="s">
        <v>937</v>
      </c>
      <c r="D21" s="93" t="s">
        <v>249</v>
      </c>
      <c r="E21" s="151">
        <v>4</v>
      </c>
      <c r="F21" s="151">
        <v>4</v>
      </c>
      <c r="G21" s="151"/>
      <c r="H21" s="160"/>
      <c r="I21" s="66">
        <v>8</v>
      </c>
    </row>
    <row r="22" spans="1:11" x14ac:dyDescent="0.35">
      <c r="A22" s="66">
        <v>5</v>
      </c>
      <c r="B22" s="92" t="s">
        <v>909</v>
      </c>
      <c r="C22" s="92" t="s">
        <v>910</v>
      </c>
      <c r="D22" s="92" t="s">
        <v>291</v>
      </c>
      <c r="E22" s="151">
        <v>10</v>
      </c>
      <c r="F22" s="151">
        <v>6</v>
      </c>
      <c r="G22" s="151"/>
      <c r="H22" s="160"/>
      <c r="I22" s="66">
        <v>16</v>
      </c>
    </row>
    <row r="23" spans="1:11" x14ac:dyDescent="0.35">
      <c r="B23" s="92" t="s">
        <v>481</v>
      </c>
      <c r="C23" s="92" t="s">
        <v>524</v>
      </c>
      <c r="D23" s="93" t="s">
        <v>246</v>
      </c>
      <c r="E23" s="151" t="s">
        <v>961</v>
      </c>
      <c r="F23" s="151" t="s">
        <v>963</v>
      </c>
      <c r="G23" s="151"/>
      <c r="H23" s="160"/>
      <c r="I23" s="66" t="s">
        <v>961</v>
      </c>
    </row>
    <row r="24" spans="1:11" x14ac:dyDescent="0.35">
      <c r="B24" s="92" t="s">
        <v>390</v>
      </c>
      <c r="C24" s="92" t="s">
        <v>645</v>
      </c>
      <c r="D24" s="92" t="s">
        <v>392</v>
      </c>
      <c r="E24" s="151" t="s">
        <v>961</v>
      </c>
      <c r="F24" s="151" t="s">
        <v>961</v>
      </c>
      <c r="G24" s="151"/>
      <c r="H24" s="160"/>
      <c r="I24" s="66" t="s">
        <v>961</v>
      </c>
    </row>
  </sheetData>
  <sortState xmlns:xlrd2="http://schemas.microsoft.com/office/spreadsheetml/2017/richdata2" ref="A18:J24">
    <sortCondition ref="A18:A24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4"/>
  <sheetViews>
    <sheetView showGridLines="0" zoomScale="90" zoomScaleNormal="90" workbookViewId="0">
      <selection activeCell="C14" sqref="C14"/>
    </sheetView>
  </sheetViews>
  <sheetFormatPr defaultColWidth="9.1796875" defaultRowHeight="15.5" x14ac:dyDescent="0.35"/>
  <cols>
    <col min="1" max="1" width="4.7265625" style="49" customWidth="1"/>
    <col min="2" max="2" width="21" style="49" customWidth="1"/>
    <col min="3" max="3" width="22" style="49" customWidth="1"/>
    <col min="4" max="4" width="10.7265625" style="17" customWidth="1"/>
    <col min="5" max="5" width="10" style="49" customWidth="1"/>
    <col min="6" max="6" width="11.26953125" style="49" customWidth="1"/>
    <col min="7" max="8" width="10" style="44" customWidth="1"/>
    <col min="9" max="10" width="10.7265625" style="49" customWidth="1"/>
    <col min="11" max="16384" width="9.1796875" style="49"/>
  </cols>
  <sheetData>
    <row r="1" spans="1:13" s="204" customFormat="1" ht="18.5" x14ac:dyDescent="0.45">
      <c r="A1" s="264"/>
      <c r="B1" s="1" t="s">
        <v>45</v>
      </c>
      <c r="F1" s="265"/>
      <c r="G1" s="265"/>
      <c r="H1" s="265"/>
      <c r="I1" s="265"/>
      <c r="J1" s="266"/>
    </row>
    <row r="2" spans="1:13" x14ac:dyDescent="0.35">
      <c r="A2" s="17"/>
      <c r="B2" s="49" t="s">
        <v>4</v>
      </c>
      <c r="D2" s="49"/>
      <c r="E2" s="17"/>
      <c r="F2" s="262"/>
      <c r="G2" s="262"/>
      <c r="H2" s="18"/>
      <c r="I2" s="18"/>
      <c r="J2" s="140"/>
    </row>
    <row r="3" spans="1:13" x14ac:dyDescent="0.35">
      <c r="A3" s="17"/>
      <c r="D3" s="49"/>
      <c r="E3" s="17"/>
      <c r="F3" s="18"/>
      <c r="G3" s="18"/>
      <c r="H3" s="18"/>
      <c r="I3" s="18"/>
      <c r="J3" s="140"/>
    </row>
    <row r="4" spans="1:13" x14ac:dyDescent="0.35">
      <c r="A4" s="17"/>
      <c r="B4" s="53" t="s">
        <v>83</v>
      </c>
      <c r="D4" s="49"/>
      <c r="E4" s="17"/>
      <c r="F4" s="18"/>
      <c r="G4" s="18"/>
      <c r="H4" s="18"/>
      <c r="I4" s="18"/>
      <c r="J4" s="140"/>
    </row>
    <row r="5" spans="1:13" x14ac:dyDescent="0.35">
      <c r="A5" s="17"/>
      <c r="B5" s="74" t="s">
        <v>15</v>
      </c>
      <c r="D5" s="49"/>
      <c r="H5" s="104"/>
      <c r="I5" s="141" t="s">
        <v>573</v>
      </c>
      <c r="J5" s="140"/>
    </row>
    <row r="6" spans="1:13" x14ac:dyDescent="0.35">
      <c r="A6" s="17"/>
      <c r="B6" s="74"/>
      <c r="D6" s="49"/>
      <c r="E6" s="141" t="s">
        <v>6</v>
      </c>
      <c r="F6" s="104" t="s">
        <v>14</v>
      </c>
      <c r="G6" s="104" t="s">
        <v>5</v>
      </c>
      <c r="H6" s="104" t="s">
        <v>12</v>
      </c>
      <c r="I6" s="141" t="s">
        <v>11</v>
      </c>
      <c r="J6" s="140"/>
    </row>
    <row r="7" spans="1:13" x14ac:dyDescent="0.35">
      <c r="A7" s="17"/>
      <c r="B7" s="50" t="s">
        <v>0</v>
      </c>
      <c r="C7" s="19" t="s">
        <v>10</v>
      </c>
      <c r="D7" s="19" t="s">
        <v>1</v>
      </c>
      <c r="E7" s="141" t="s">
        <v>41</v>
      </c>
      <c r="F7" s="104" t="s">
        <v>42</v>
      </c>
      <c r="G7" s="104" t="s">
        <v>43</v>
      </c>
      <c r="H7" s="104" t="s">
        <v>46</v>
      </c>
      <c r="I7" s="104" t="s">
        <v>44</v>
      </c>
      <c r="J7" s="21" t="s">
        <v>2</v>
      </c>
    </row>
    <row r="8" spans="1:13" x14ac:dyDescent="0.35">
      <c r="A8" s="17">
        <v>1</v>
      </c>
      <c r="B8" s="157" t="s">
        <v>254</v>
      </c>
      <c r="C8" s="157" t="s">
        <v>270</v>
      </c>
      <c r="D8" s="270" t="s">
        <v>250</v>
      </c>
      <c r="E8" s="287" t="s">
        <v>664</v>
      </c>
      <c r="F8" s="263">
        <v>20</v>
      </c>
      <c r="G8" s="263">
        <v>18</v>
      </c>
      <c r="H8" s="263"/>
      <c r="I8" s="263">
        <v>30</v>
      </c>
      <c r="J8" s="161">
        <f t="shared" ref="J8:J32" si="0">SUM(E8:I8)</f>
        <v>68</v>
      </c>
      <c r="L8" s="49">
        <f t="shared" ref="L8:L34" si="1">COUNT(E8:H8)</f>
        <v>2</v>
      </c>
      <c r="M8" s="49">
        <f>IF(L8&gt;2,"  huom",0)</f>
        <v>0</v>
      </c>
    </row>
    <row r="9" spans="1:13" x14ac:dyDescent="0.35">
      <c r="A9" s="17">
        <v>2</v>
      </c>
      <c r="B9" s="136" t="s">
        <v>254</v>
      </c>
      <c r="C9" s="136" t="s">
        <v>272</v>
      </c>
      <c r="D9" s="137" t="s">
        <v>250</v>
      </c>
      <c r="E9" s="142">
        <v>12</v>
      </c>
      <c r="F9" s="142">
        <v>18</v>
      </c>
      <c r="G9" s="138" t="s">
        <v>665</v>
      </c>
      <c r="H9" s="142"/>
      <c r="I9" s="142">
        <v>25</v>
      </c>
      <c r="J9" s="161">
        <f t="shared" si="0"/>
        <v>55</v>
      </c>
      <c r="L9" s="49">
        <f t="shared" si="1"/>
        <v>2</v>
      </c>
      <c r="M9" s="49">
        <f t="shared" ref="M9:M34" si="2">IF(L9&gt;2,"  huom",0)</f>
        <v>0</v>
      </c>
    </row>
    <row r="10" spans="1:13" x14ac:dyDescent="0.35">
      <c r="A10" s="17">
        <v>3</v>
      </c>
      <c r="B10" s="136" t="s">
        <v>219</v>
      </c>
      <c r="C10" s="136" t="s">
        <v>267</v>
      </c>
      <c r="D10" s="137" t="s">
        <v>100</v>
      </c>
      <c r="E10" s="142">
        <v>18</v>
      </c>
      <c r="F10" s="142"/>
      <c r="G10" s="138" t="s">
        <v>655</v>
      </c>
      <c r="H10" s="142">
        <v>15</v>
      </c>
      <c r="I10" s="142">
        <v>22</v>
      </c>
      <c r="J10" s="161">
        <f t="shared" si="0"/>
        <v>55</v>
      </c>
      <c r="L10" s="49">
        <f t="shared" si="1"/>
        <v>2</v>
      </c>
      <c r="M10" s="49">
        <f t="shared" si="2"/>
        <v>0</v>
      </c>
    </row>
    <row r="11" spans="1:13" x14ac:dyDescent="0.35">
      <c r="A11" s="17"/>
      <c r="B11" s="136" t="s">
        <v>260</v>
      </c>
      <c r="C11" s="136" t="s">
        <v>280</v>
      </c>
      <c r="D11" s="137" t="s">
        <v>171</v>
      </c>
      <c r="E11" s="138" t="s">
        <v>666</v>
      </c>
      <c r="F11" s="142">
        <v>15</v>
      </c>
      <c r="G11" s="138" t="s">
        <v>664</v>
      </c>
      <c r="H11" s="142">
        <v>16</v>
      </c>
      <c r="I11" s="142">
        <v>20</v>
      </c>
      <c r="J11" s="161">
        <f t="shared" si="0"/>
        <v>51</v>
      </c>
      <c r="L11" s="49">
        <f t="shared" si="1"/>
        <v>2</v>
      </c>
      <c r="M11" s="49">
        <f t="shared" si="2"/>
        <v>0</v>
      </c>
    </row>
    <row r="12" spans="1:13" x14ac:dyDescent="0.35">
      <c r="A12" s="17"/>
      <c r="B12" s="136" t="s">
        <v>255</v>
      </c>
      <c r="C12" s="136" t="s">
        <v>271</v>
      </c>
      <c r="D12" s="137" t="s">
        <v>288</v>
      </c>
      <c r="E12" s="138" t="s">
        <v>734</v>
      </c>
      <c r="F12" s="142">
        <v>13</v>
      </c>
      <c r="G12" s="142"/>
      <c r="H12" s="142">
        <v>18</v>
      </c>
      <c r="I12" s="142"/>
      <c r="J12" s="161">
        <f t="shared" si="0"/>
        <v>31</v>
      </c>
      <c r="L12" s="49">
        <f t="shared" si="1"/>
        <v>2</v>
      </c>
      <c r="M12" s="49">
        <f t="shared" si="2"/>
        <v>0</v>
      </c>
    </row>
    <row r="13" spans="1:13" x14ac:dyDescent="0.35">
      <c r="A13" s="17"/>
      <c r="B13" s="136" t="s">
        <v>253</v>
      </c>
      <c r="C13" s="136" t="s">
        <v>269</v>
      </c>
      <c r="D13" s="137" t="s">
        <v>287</v>
      </c>
      <c r="E13" s="142">
        <v>15</v>
      </c>
      <c r="F13" s="142"/>
      <c r="G13" s="142">
        <v>15</v>
      </c>
      <c r="H13" s="138" t="s">
        <v>734</v>
      </c>
      <c r="I13" s="142"/>
      <c r="J13" s="161">
        <f t="shared" si="0"/>
        <v>30</v>
      </c>
      <c r="L13" s="49">
        <f t="shared" si="1"/>
        <v>2</v>
      </c>
      <c r="M13" s="49">
        <f t="shared" si="2"/>
        <v>0</v>
      </c>
    </row>
    <row r="14" spans="1:13" x14ac:dyDescent="0.35">
      <c r="A14" s="17"/>
      <c r="B14" s="136" t="s">
        <v>221</v>
      </c>
      <c r="C14" s="136" t="s">
        <v>276</v>
      </c>
      <c r="D14" s="137" t="s">
        <v>246</v>
      </c>
      <c r="E14" s="142">
        <v>8</v>
      </c>
      <c r="F14" s="142"/>
      <c r="G14" s="142">
        <v>20</v>
      </c>
      <c r="H14" s="142"/>
      <c r="I14" s="142"/>
      <c r="J14" s="161">
        <f t="shared" si="0"/>
        <v>28</v>
      </c>
      <c r="L14" s="49">
        <f t="shared" si="1"/>
        <v>2</v>
      </c>
      <c r="M14" s="49">
        <f t="shared" si="2"/>
        <v>0</v>
      </c>
    </row>
    <row r="15" spans="1:13" x14ac:dyDescent="0.35">
      <c r="A15" s="17"/>
      <c r="B15" s="136" t="s">
        <v>252</v>
      </c>
      <c r="C15" s="136" t="s">
        <v>278</v>
      </c>
      <c r="D15" s="137" t="s">
        <v>245</v>
      </c>
      <c r="E15" s="142">
        <v>6</v>
      </c>
      <c r="F15" s="142"/>
      <c r="G15" s="142"/>
      <c r="H15" s="142">
        <v>20</v>
      </c>
      <c r="I15" s="142"/>
      <c r="J15" s="161">
        <f t="shared" si="0"/>
        <v>26</v>
      </c>
      <c r="L15" s="49">
        <f t="shared" si="1"/>
        <v>2</v>
      </c>
      <c r="M15" s="49">
        <f t="shared" si="2"/>
        <v>0</v>
      </c>
    </row>
    <row r="16" spans="1:13" x14ac:dyDescent="0.35">
      <c r="A16" s="17"/>
      <c r="B16" s="136" t="s">
        <v>256</v>
      </c>
      <c r="C16" s="136" t="s">
        <v>273</v>
      </c>
      <c r="D16" s="137" t="s">
        <v>246</v>
      </c>
      <c r="E16" s="142">
        <v>11</v>
      </c>
      <c r="F16" s="142"/>
      <c r="G16" s="142"/>
      <c r="H16" s="288">
        <v>14</v>
      </c>
      <c r="I16" s="142"/>
      <c r="J16" s="161">
        <f t="shared" si="0"/>
        <v>25</v>
      </c>
      <c r="L16" s="49">
        <f t="shared" si="1"/>
        <v>2</v>
      </c>
      <c r="M16" s="49">
        <f t="shared" si="2"/>
        <v>0</v>
      </c>
    </row>
    <row r="17" spans="1:13" x14ac:dyDescent="0.35">
      <c r="A17" s="17"/>
      <c r="B17" s="144" t="s">
        <v>265</v>
      </c>
      <c r="C17" s="144" t="s">
        <v>285</v>
      </c>
      <c r="D17" s="144" t="s">
        <v>243</v>
      </c>
      <c r="E17" s="138" t="s">
        <v>659</v>
      </c>
      <c r="F17" s="142">
        <v>11</v>
      </c>
      <c r="G17" s="142">
        <v>12</v>
      </c>
      <c r="H17" s="142"/>
      <c r="I17" s="142"/>
      <c r="J17" s="161">
        <f t="shared" si="0"/>
        <v>23</v>
      </c>
      <c r="L17" s="49">
        <f t="shared" si="1"/>
        <v>2</v>
      </c>
      <c r="M17" s="49">
        <f t="shared" si="2"/>
        <v>0</v>
      </c>
    </row>
    <row r="18" spans="1:13" x14ac:dyDescent="0.35">
      <c r="A18" s="17"/>
      <c r="B18" s="144" t="s">
        <v>220</v>
      </c>
      <c r="C18" s="144" t="s">
        <v>266</v>
      </c>
      <c r="D18" s="145" t="s">
        <v>286</v>
      </c>
      <c r="E18" s="142">
        <v>20</v>
      </c>
      <c r="F18" s="142"/>
      <c r="G18" s="142"/>
      <c r="H18" s="142"/>
      <c r="I18" s="142"/>
      <c r="J18" s="161">
        <f t="shared" si="0"/>
        <v>20</v>
      </c>
      <c r="L18" s="49">
        <f t="shared" si="1"/>
        <v>1</v>
      </c>
      <c r="M18" s="49">
        <f t="shared" si="2"/>
        <v>0</v>
      </c>
    </row>
    <row r="19" spans="1:13" x14ac:dyDescent="0.35">
      <c r="A19" s="17"/>
      <c r="B19" s="144" t="s">
        <v>258</v>
      </c>
      <c r="C19" s="144" t="s">
        <v>277</v>
      </c>
      <c r="D19" s="145" t="s">
        <v>287</v>
      </c>
      <c r="E19" s="142">
        <v>7</v>
      </c>
      <c r="F19" s="142">
        <v>12</v>
      </c>
      <c r="G19" s="142"/>
      <c r="H19" s="142"/>
      <c r="I19" s="142"/>
      <c r="J19" s="161">
        <f t="shared" si="0"/>
        <v>19</v>
      </c>
      <c r="L19" s="49">
        <f t="shared" si="1"/>
        <v>2</v>
      </c>
      <c r="M19" s="49">
        <f t="shared" si="2"/>
        <v>0</v>
      </c>
    </row>
    <row r="20" spans="1:13" x14ac:dyDescent="0.35">
      <c r="A20" s="17"/>
      <c r="B20" s="144" t="s">
        <v>257</v>
      </c>
      <c r="C20" s="144" t="s">
        <v>275</v>
      </c>
      <c r="D20" s="145" t="s">
        <v>243</v>
      </c>
      <c r="E20" s="142">
        <v>9</v>
      </c>
      <c r="F20" s="142"/>
      <c r="G20" s="142">
        <v>10</v>
      </c>
      <c r="H20" s="142"/>
      <c r="I20" s="142"/>
      <c r="J20" s="161">
        <f t="shared" si="0"/>
        <v>19</v>
      </c>
      <c r="L20" s="49">
        <f t="shared" si="1"/>
        <v>2</v>
      </c>
      <c r="M20" s="49">
        <f t="shared" si="2"/>
        <v>0</v>
      </c>
    </row>
    <row r="21" spans="1:13" x14ac:dyDescent="0.35">
      <c r="A21" s="17"/>
      <c r="B21" s="136" t="s">
        <v>252</v>
      </c>
      <c r="C21" s="136" t="s">
        <v>268</v>
      </c>
      <c r="D21" s="137" t="s">
        <v>245</v>
      </c>
      <c r="E21" s="142">
        <v>16</v>
      </c>
      <c r="F21" s="142"/>
      <c r="G21" s="142"/>
      <c r="H21" s="142"/>
      <c r="I21" s="142"/>
      <c r="J21" s="161">
        <f t="shared" si="0"/>
        <v>16</v>
      </c>
      <c r="L21" s="49">
        <f t="shared" si="1"/>
        <v>1</v>
      </c>
      <c r="M21" s="49">
        <f t="shared" si="2"/>
        <v>0</v>
      </c>
    </row>
    <row r="22" spans="1:13" x14ac:dyDescent="0.35">
      <c r="A22" s="17"/>
      <c r="B22" s="136" t="s">
        <v>609</v>
      </c>
      <c r="C22" s="136" t="s">
        <v>610</v>
      </c>
      <c r="D22" s="137" t="s">
        <v>611</v>
      </c>
      <c r="E22" s="142"/>
      <c r="F22" s="142">
        <v>16</v>
      </c>
      <c r="G22" s="142"/>
      <c r="H22" s="142"/>
      <c r="I22" s="142"/>
      <c r="J22" s="161">
        <f t="shared" si="0"/>
        <v>16</v>
      </c>
      <c r="L22" s="49">
        <f t="shared" si="1"/>
        <v>1</v>
      </c>
      <c r="M22" s="49">
        <f t="shared" si="2"/>
        <v>0</v>
      </c>
    </row>
    <row r="23" spans="1:13" x14ac:dyDescent="0.35">
      <c r="A23" s="17"/>
      <c r="B23" s="144" t="s">
        <v>660</v>
      </c>
      <c r="C23" s="144" t="s">
        <v>490</v>
      </c>
      <c r="D23" s="145" t="s">
        <v>128</v>
      </c>
      <c r="E23" s="142"/>
      <c r="F23" s="142"/>
      <c r="G23" s="142">
        <v>16</v>
      </c>
      <c r="H23" s="142"/>
      <c r="I23" s="142"/>
      <c r="J23" s="161">
        <f t="shared" si="0"/>
        <v>16</v>
      </c>
      <c r="L23" s="49">
        <f t="shared" si="1"/>
        <v>1</v>
      </c>
      <c r="M23" s="49">
        <f t="shared" si="2"/>
        <v>0</v>
      </c>
    </row>
    <row r="24" spans="1:13" x14ac:dyDescent="0.35">
      <c r="A24" s="17"/>
      <c r="B24" s="144" t="s">
        <v>612</v>
      </c>
      <c r="C24" s="144" t="s">
        <v>613</v>
      </c>
      <c r="D24" s="289" t="s">
        <v>614</v>
      </c>
      <c r="E24" s="142"/>
      <c r="F24" s="142">
        <v>14</v>
      </c>
      <c r="G24" s="142"/>
      <c r="H24" s="142"/>
      <c r="I24" s="142"/>
      <c r="J24" s="161">
        <f t="shared" si="0"/>
        <v>14</v>
      </c>
      <c r="L24" s="49">
        <f t="shared" si="1"/>
        <v>1</v>
      </c>
      <c r="M24" s="49">
        <f t="shared" si="2"/>
        <v>0</v>
      </c>
    </row>
    <row r="25" spans="1:13" x14ac:dyDescent="0.35">
      <c r="A25" s="17"/>
      <c r="B25" s="136" t="s">
        <v>265</v>
      </c>
      <c r="C25" s="136" t="s">
        <v>661</v>
      </c>
      <c r="D25" s="137" t="s">
        <v>243</v>
      </c>
      <c r="E25" s="142"/>
      <c r="F25" s="142"/>
      <c r="G25" s="142">
        <v>13</v>
      </c>
      <c r="H25" s="142"/>
      <c r="I25" s="142"/>
      <c r="J25" s="161">
        <f t="shared" si="0"/>
        <v>13</v>
      </c>
      <c r="L25" s="49">
        <f t="shared" si="1"/>
        <v>1</v>
      </c>
      <c r="M25" s="49">
        <f t="shared" si="2"/>
        <v>0</v>
      </c>
    </row>
    <row r="26" spans="1:13" x14ac:dyDescent="0.35">
      <c r="A26" s="17"/>
      <c r="B26" s="136" t="s">
        <v>263</v>
      </c>
      <c r="C26" s="136" t="s">
        <v>283</v>
      </c>
      <c r="D26" s="137" t="s">
        <v>290</v>
      </c>
      <c r="E26" s="142">
        <v>1</v>
      </c>
      <c r="F26" s="142">
        <v>11</v>
      </c>
      <c r="G26" s="142"/>
      <c r="H26" s="142"/>
      <c r="I26" s="142"/>
      <c r="J26" s="161">
        <f t="shared" si="0"/>
        <v>12</v>
      </c>
      <c r="L26" s="49">
        <f t="shared" si="1"/>
        <v>2</v>
      </c>
      <c r="M26" s="49">
        <f t="shared" si="2"/>
        <v>0</v>
      </c>
    </row>
    <row r="27" spans="1:13" x14ac:dyDescent="0.35">
      <c r="A27" s="17"/>
      <c r="B27" s="144" t="s">
        <v>662</v>
      </c>
      <c r="C27" s="144" t="s">
        <v>663</v>
      </c>
      <c r="D27" s="289" t="s">
        <v>287</v>
      </c>
      <c r="E27" s="142"/>
      <c r="F27" s="142"/>
      <c r="G27" s="142">
        <v>11</v>
      </c>
      <c r="H27" s="142"/>
      <c r="I27" s="142"/>
      <c r="J27" s="161">
        <f t="shared" si="0"/>
        <v>11</v>
      </c>
      <c r="L27" s="49">
        <f t="shared" si="1"/>
        <v>1</v>
      </c>
      <c r="M27" s="49">
        <f t="shared" si="2"/>
        <v>0</v>
      </c>
    </row>
    <row r="28" spans="1:13" x14ac:dyDescent="0.35">
      <c r="A28" s="17"/>
      <c r="B28" s="144" t="s">
        <v>255</v>
      </c>
      <c r="C28" s="144" t="s">
        <v>274</v>
      </c>
      <c r="D28" s="289" t="s">
        <v>288</v>
      </c>
      <c r="E28" s="142">
        <v>10</v>
      </c>
      <c r="F28" s="142"/>
      <c r="G28" s="142"/>
      <c r="H28" s="142"/>
      <c r="I28" s="142"/>
      <c r="J28" s="161">
        <f t="shared" si="0"/>
        <v>10</v>
      </c>
      <c r="L28" s="49">
        <f t="shared" si="1"/>
        <v>1</v>
      </c>
      <c r="M28" s="49">
        <f t="shared" si="2"/>
        <v>0</v>
      </c>
    </row>
    <row r="29" spans="1:13" x14ac:dyDescent="0.35">
      <c r="A29" s="17"/>
      <c r="B29" s="136" t="s">
        <v>264</v>
      </c>
      <c r="C29" s="136" t="s">
        <v>284</v>
      </c>
      <c r="D29" s="137" t="s">
        <v>291</v>
      </c>
      <c r="E29" s="142">
        <v>1</v>
      </c>
      <c r="F29" s="142"/>
      <c r="G29" s="142">
        <v>7</v>
      </c>
      <c r="H29" s="142"/>
      <c r="I29" s="142"/>
      <c r="J29" s="161">
        <f t="shared" si="0"/>
        <v>8</v>
      </c>
      <c r="L29" s="49">
        <f t="shared" si="1"/>
        <v>2</v>
      </c>
      <c r="M29" s="49">
        <f t="shared" si="2"/>
        <v>0</v>
      </c>
    </row>
    <row r="30" spans="1:13" x14ac:dyDescent="0.35">
      <c r="A30" s="17"/>
      <c r="B30" s="136" t="s">
        <v>259</v>
      </c>
      <c r="C30" s="136" t="s">
        <v>279</v>
      </c>
      <c r="D30" s="137" t="s">
        <v>103</v>
      </c>
      <c r="E30" s="142">
        <v>5</v>
      </c>
      <c r="F30" s="142"/>
      <c r="G30" s="142"/>
      <c r="H30" s="142"/>
      <c r="I30" s="142"/>
      <c r="J30" s="161">
        <f t="shared" si="0"/>
        <v>5</v>
      </c>
      <c r="L30" s="49">
        <f t="shared" si="1"/>
        <v>1</v>
      </c>
      <c r="M30" s="49">
        <f t="shared" si="2"/>
        <v>0</v>
      </c>
    </row>
    <row r="31" spans="1:13" x14ac:dyDescent="0.35">
      <c r="A31" s="17"/>
      <c r="B31" s="144" t="s">
        <v>261</v>
      </c>
      <c r="C31" s="144" t="s">
        <v>281</v>
      </c>
      <c r="D31" s="145" t="s">
        <v>289</v>
      </c>
      <c r="E31" s="142">
        <v>3</v>
      </c>
      <c r="F31" s="142"/>
      <c r="G31" s="142"/>
      <c r="H31" s="142"/>
      <c r="I31" s="142"/>
      <c r="J31" s="161">
        <f t="shared" si="0"/>
        <v>3</v>
      </c>
      <c r="L31" s="49">
        <f t="shared" si="1"/>
        <v>1</v>
      </c>
      <c r="M31" s="49">
        <f t="shared" si="2"/>
        <v>0</v>
      </c>
    </row>
    <row r="32" spans="1:13" x14ac:dyDescent="0.35">
      <c r="A32" s="17"/>
      <c r="B32" s="136" t="s">
        <v>262</v>
      </c>
      <c r="C32" s="136" t="s">
        <v>282</v>
      </c>
      <c r="D32" s="137" t="s">
        <v>113</v>
      </c>
      <c r="E32" s="142">
        <v>2</v>
      </c>
      <c r="F32" s="142"/>
      <c r="G32" s="142"/>
      <c r="H32" s="142"/>
      <c r="I32" s="142"/>
      <c r="J32" s="161">
        <f t="shared" si="0"/>
        <v>2</v>
      </c>
      <c r="L32" s="49">
        <f t="shared" si="1"/>
        <v>1</v>
      </c>
      <c r="M32" s="49">
        <f t="shared" si="2"/>
        <v>0</v>
      </c>
    </row>
    <row r="33" spans="1:13" x14ac:dyDescent="0.35">
      <c r="A33" s="17"/>
      <c r="B33" s="144"/>
      <c r="C33" s="144"/>
      <c r="D33" s="145"/>
      <c r="E33" s="142"/>
      <c r="F33" s="142"/>
      <c r="G33" s="142"/>
      <c r="H33" s="142"/>
      <c r="I33" s="142"/>
      <c r="J33" s="143">
        <f t="shared" ref="J33" si="3">SUM(E33:I33)</f>
        <v>0</v>
      </c>
      <c r="L33" s="49">
        <f t="shared" si="1"/>
        <v>0</v>
      </c>
      <c r="M33" s="49">
        <f t="shared" si="2"/>
        <v>0</v>
      </c>
    </row>
    <row r="34" spans="1:13" x14ac:dyDescent="0.35">
      <c r="A34" s="17"/>
      <c r="B34" s="136"/>
      <c r="C34" s="136"/>
      <c r="D34" s="137"/>
      <c r="E34" s="142"/>
      <c r="F34" s="142"/>
      <c r="G34" s="142"/>
      <c r="H34" s="142"/>
      <c r="I34" s="142"/>
      <c r="J34" s="143">
        <f t="shared" ref="J34" si="4">SUM(E34:I34)</f>
        <v>0</v>
      </c>
      <c r="L34" s="49">
        <f t="shared" si="1"/>
        <v>0</v>
      </c>
      <c r="M34" s="49">
        <f t="shared" si="2"/>
        <v>0</v>
      </c>
    </row>
  </sheetData>
  <sortState xmlns:xlrd2="http://schemas.microsoft.com/office/spreadsheetml/2017/richdata2" ref="A8:J10">
    <sortCondition ref="A8:A10"/>
  </sortState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C928-97DB-437D-ACD8-EE87594871D4}">
  <sheetPr>
    <pageSetUpPr fitToPage="1"/>
  </sheetPr>
  <dimension ref="A1:M36"/>
  <sheetViews>
    <sheetView zoomScale="80" zoomScaleNormal="80" workbookViewId="0">
      <selection activeCell="F17" sqref="F17"/>
    </sheetView>
  </sheetViews>
  <sheetFormatPr defaultColWidth="9.1796875" defaultRowHeight="18.5" x14ac:dyDescent="0.45"/>
  <cols>
    <col min="1" max="1" width="4.7265625" style="204" customWidth="1"/>
    <col min="2" max="2" width="23.81640625" style="204" customWidth="1"/>
    <col min="3" max="3" width="26.7265625" style="204" customWidth="1"/>
    <col min="4" max="4" width="12.1796875" style="204" customWidth="1"/>
    <col min="5" max="5" width="10.7265625" style="264" customWidth="1"/>
    <col min="6" max="6" width="11.81640625" style="204" customWidth="1"/>
    <col min="7" max="7" width="13.54296875" style="204" customWidth="1"/>
    <col min="8" max="8" width="12.81640625" style="204" customWidth="1"/>
    <col min="9" max="9" width="12" style="204" customWidth="1"/>
    <col min="10" max="10" width="12.26953125" style="204" customWidth="1"/>
    <col min="11" max="16384" width="9.1796875" style="204"/>
  </cols>
  <sheetData>
    <row r="1" spans="1:13" s="178" customFormat="1" ht="21" x14ac:dyDescent="0.5">
      <c r="A1" s="203"/>
      <c r="B1" s="267" t="s">
        <v>47</v>
      </c>
      <c r="G1" s="268"/>
      <c r="H1" s="268"/>
      <c r="I1" s="268"/>
      <c r="J1" s="269"/>
    </row>
    <row r="2" spans="1:13" x14ac:dyDescent="0.45">
      <c r="A2" s="264"/>
      <c r="B2" s="204" t="s">
        <v>4</v>
      </c>
      <c r="E2" s="204"/>
      <c r="F2" s="264"/>
      <c r="G2" s="271"/>
      <c r="H2" s="265"/>
      <c r="I2" s="265"/>
      <c r="J2" s="266"/>
    </row>
    <row r="3" spans="1:13" x14ac:dyDescent="0.45">
      <c r="A3" s="264"/>
      <c r="E3" s="204"/>
      <c r="F3" s="264"/>
      <c r="G3" s="265"/>
      <c r="H3" s="265"/>
      <c r="I3" s="265"/>
      <c r="J3" s="266"/>
    </row>
    <row r="4" spans="1:13" x14ac:dyDescent="0.45">
      <c r="A4" s="264"/>
      <c r="B4" s="272" t="s">
        <v>83</v>
      </c>
      <c r="E4" s="204"/>
      <c r="F4" s="264"/>
      <c r="G4" s="265"/>
      <c r="H4" s="265"/>
      <c r="I4" s="265"/>
      <c r="J4" s="266"/>
    </row>
    <row r="5" spans="1:13" x14ac:dyDescent="0.45">
      <c r="A5" s="264"/>
      <c r="B5" s="273" t="s">
        <v>15</v>
      </c>
      <c r="E5" s="204"/>
      <c r="H5" s="274"/>
      <c r="I5" s="274"/>
      <c r="J5" s="266"/>
    </row>
    <row r="6" spans="1:13" x14ac:dyDescent="0.45">
      <c r="A6" s="264"/>
      <c r="B6" s="273"/>
      <c r="E6" s="204"/>
      <c r="F6" s="274" t="s">
        <v>6</v>
      </c>
      <c r="G6" s="275" t="s">
        <v>14</v>
      </c>
      <c r="H6" s="274" t="s">
        <v>12</v>
      </c>
      <c r="I6" s="274" t="s">
        <v>11</v>
      </c>
      <c r="J6" s="266"/>
    </row>
    <row r="7" spans="1:13" x14ac:dyDescent="0.45">
      <c r="A7" s="264"/>
      <c r="B7" s="71" t="s">
        <v>0</v>
      </c>
      <c r="C7" s="1" t="s">
        <v>10</v>
      </c>
      <c r="D7" s="1" t="s">
        <v>970</v>
      </c>
      <c r="E7" s="1" t="s">
        <v>1</v>
      </c>
      <c r="F7" s="274" t="s">
        <v>41</v>
      </c>
      <c r="G7" s="275" t="s">
        <v>42</v>
      </c>
      <c r="H7" s="275" t="s">
        <v>46</v>
      </c>
      <c r="I7" s="275" t="s">
        <v>44</v>
      </c>
      <c r="J7" s="276" t="s">
        <v>2</v>
      </c>
    </row>
    <row r="8" spans="1:13" x14ac:dyDescent="0.45">
      <c r="A8" s="264">
        <v>1</v>
      </c>
      <c r="B8" s="205" t="s">
        <v>477</v>
      </c>
      <c r="C8" s="205" t="s">
        <v>478</v>
      </c>
      <c r="D8" s="205"/>
      <c r="E8" s="277" t="s">
        <v>329</v>
      </c>
      <c r="F8" s="278">
        <v>20</v>
      </c>
      <c r="G8" s="278">
        <v>20</v>
      </c>
      <c r="H8" s="279"/>
      <c r="I8" s="278">
        <v>25</v>
      </c>
      <c r="J8" s="280">
        <f t="shared" ref="J8:J33" si="0">SUM(F8:I8)</f>
        <v>65</v>
      </c>
      <c r="L8" s="204">
        <f t="shared" ref="L8:L36" si="1">COUNT(F8:H8)</f>
        <v>2</v>
      </c>
      <c r="M8" s="204">
        <f>IF(L8&gt;2,"  huom",0)</f>
        <v>0</v>
      </c>
    </row>
    <row r="9" spans="1:13" x14ac:dyDescent="0.45">
      <c r="A9" s="264"/>
      <c r="B9" s="207" t="s">
        <v>602</v>
      </c>
      <c r="C9" s="207" t="s">
        <v>327</v>
      </c>
      <c r="D9" s="207"/>
      <c r="E9" s="208" t="s">
        <v>333</v>
      </c>
      <c r="F9" s="281"/>
      <c r="G9" s="281">
        <v>14</v>
      </c>
      <c r="H9" s="281"/>
      <c r="I9" s="281">
        <v>30</v>
      </c>
      <c r="J9" s="280">
        <f t="shared" si="0"/>
        <v>44</v>
      </c>
      <c r="L9" s="204">
        <f t="shared" si="1"/>
        <v>1</v>
      </c>
      <c r="M9" s="204">
        <f t="shared" ref="M9:M36" si="2">IF(L9&gt;2,"  huom",0)</f>
        <v>0</v>
      </c>
    </row>
    <row r="10" spans="1:13" x14ac:dyDescent="0.45">
      <c r="A10" s="264"/>
      <c r="B10" s="282" t="s">
        <v>493</v>
      </c>
      <c r="C10" s="282" t="s">
        <v>494</v>
      </c>
      <c r="D10" s="282"/>
      <c r="E10" s="283" t="s">
        <v>495</v>
      </c>
      <c r="F10" s="281">
        <v>9</v>
      </c>
      <c r="G10" s="281">
        <v>12</v>
      </c>
      <c r="H10" s="281"/>
      <c r="I10" s="281">
        <v>20</v>
      </c>
      <c r="J10" s="280">
        <f t="shared" si="0"/>
        <v>41</v>
      </c>
      <c r="L10" s="204">
        <f t="shared" si="1"/>
        <v>2</v>
      </c>
      <c r="M10" s="204">
        <f t="shared" si="2"/>
        <v>0</v>
      </c>
    </row>
    <row r="11" spans="1:13" x14ac:dyDescent="0.45">
      <c r="A11" s="264"/>
      <c r="B11" s="207" t="s">
        <v>481</v>
      </c>
      <c r="C11" s="207" t="s">
        <v>482</v>
      </c>
      <c r="D11" s="207"/>
      <c r="E11" s="208" t="s">
        <v>246</v>
      </c>
      <c r="F11" s="281">
        <v>16</v>
      </c>
      <c r="G11" s="281"/>
      <c r="H11" s="281"/>
      <c r="I11" s="281">
        <v>22</v>
      </c>
      <c r="J11" s="280">
        <f t="shared" si="0"/>
        <v>38</v>
      </c>
      <c r="L11" s="204">
        <f t="shared" si="1"/>
        <v>1</v>
      </c>
      <c r="M11" s="204">
        <f t="shared" si="2"/>
        <v>0</v>
      </c>
    </row>
    <row r="12" spans="1:13" x14ac:dyDescent="0.45">
      <c r="A12" s="264"/>
      <c r="B12" s="207" t="s">
        <v>479</v>
      </c>
      <c r="C12" s="208" t="s">
        <v>480</v>
      </c>
      <c r="D12" s="208"/>
      <c r="E12" s="208" t="s">
        <v>171</v>
      </c>
      <c r="F12" s="281">
        <v>18</v>
      </c>
      <c r="G12" s="281">
        <v>15</v>
      </c>
      <c r="H12" s="281"/>
      <c r="I12" s="281"/>
      <c r="J12" s="280">
        <f t="shared" si="0"/>
        <v>33</v>
      </c>
      <c r="L12" s="204">
        <f t="shared" si="1"/>
        <v>2</v>
      </c>
      <c r="M12" s="204">
        <f t="shared" si="2"/>
        <v>0</v>
      </c>
    </row>
    <row r="13" spans="1:13" x14ac:dyDescent="0.45">
      <c r="A13" s="264"/>
      <c r="B13" s="284" t="s">
        <v>600</v>
      </c>
      <c r="C13" s="284" t="s">
        <v>601</v>
      </c>
      <c r="D13" s="284"/>
      <c r="E13" s="285" t="s">
        <v>348</v>
      </c>
      <c r="F13" s="281"/>
      <c r="G13" s="281">
        <v>18</v>
      </c>
      <c r="H13" s="281">
        <v>15</v>
      </c>
      <c r="I13" s="281"/>
      <c r="J13" s="280">
        <f t="shared" si="0"/>
        <v>33</v>
      </c>
      <c r="L13" s="204">
        <f t="shared" si="1"/>
        <v>2</v>
      </c>
      <c r="M13" s="204">
        <f t="shared" si="2"/>
        <v>0</v>
      </c>
    </row>
    <row r="14" spans="1:13" x14ac:dyDescent="0.45">
      <c r="A14" s="264"/>
      <c r="B14" s="207" t="s">
        <v>485</v>
      </c>
      <c r="C14" s="207" t="s">
        <v>486</v>
      </c>
      <c r="D14" s="207"/>
      <c r="E14" s="208" t="s">
        <v>247</v>
      </c>
      <c r="F14" s="281">
        <v>14</v>
      </c>
      <c r="G14" s="281">
        <v>11</v>
      </c>
      <c r="H14" s="281"/>
      <c r="I14" s="281"/>
      <c r="J14" s="280">
        <f t="shared" si="0"/>
        <v>25</v>
      </c>
      <c r="L14" s="204">
        <f t="shared" si="1"/>
        <v>2</v>
      </c>
      <c r="M14" s="204">
        <f t="shared" si="2"/>
        <v>0</v>
      </c>
    </row>
    <row r="15" spans="1:13" x14ac:dyDescent="0.45">
      <c r="A15" s="264"/>
      <c r="B15" s="282" t="s">
        <v>498</v>
      </c>
      <c r="C15" s="282" t="s">
        <v>499</v>
      </c>
      <c r="D15" s="282"/>
      <c r="E15" s="282" t="s">
        <v>500</v>
      </c>
      <c r="F15" s="281">
        <v>7</v>
      </c>
      <c r="G15" s="281">
        <v>13</v>
      </c>
      <c r="H15" s="281"/>
      <c r="I15" s="281"/>
      <c r="J15" s="280">
        <f t="shared" si="0"/>
        <v>20</v>
      </c>
      <c r="L15" s="204">
        <f t="shared" si="1"/>
        <v>2</v>
      </c>
      <c r="M15" s="204">
        <f t="shared" si="2"/>
        <v>0</v>
      </c>
    </row>
    <row r="16" spans="1:13" x14ac:dyDescent="0.45">
      <c r="A16" s="264"/>
      <c r="B16" s="207" t="s">
        <v>723</v>
      </c>
      <c r="C16" s="207" t="s">
        <v>724</v>
      </c>
      <c r="D16" s="207"/>
      <c r="E16" s="208" t="s">
        <v>158</v>
      </c>
      <c r="F16" s="281"/>
      <c r="G16" s="281"/>
      <c r="H16" s="281">
        <v>20</v>
      </c>
      <c r="I16" s="281"/>
      <c r="J16" s="280">
        <f t="shared" si="0"/>
        <v>20</v>
      </c>
      <c r="L16" s="204">
        <f t="shared" si="1"/>
        <v>1</v>
      </c>
      <c r="M16" s="204">
        <f t="shared" si="2"/>
        <v>0</v>
      </c>
    </row>
    <row r="17" spans="1:13" x14ac:dyDescent="0.45">
      <c r="A17" s="264"/>
      <c r="B17" s="284" t="s">
        <v>725</v>
      </c>
      <c r="C17" s="284" t="s">
        <v>320</v>
      </c>
      <c r="D17" s="284"/>
      <c r="E17" s="284" t="s">
        <v>134</v>
      </c>
      <c r="F17" s="206"/>
      <c r="G17" s="206"/>
      <c r="H17" s="206">
        <v>18</v>
      </c>
      <c r="I17" s="206"/>
      <c r="J17" s="280">
        <f t="shared" si="0"/>
        <v>18</v>
      </c>
      <c r="L17" s="204">
        <f t="shared" si="1"/>
        <v>1</v>
      </c>
      <c r="M17" s="204">
        <f t="shared" si="2"/>
        <v>0</v>
      </c>
    </row>
    <row r="18" spans="1:13" x14ac:dyDescent="0.45">
      <c r="A18" s="264"/>
      <c r="B18" s="284" t="s">
        <v>477</v>
      </c>
      <c r="C18" s="284" t="s">
        <v>314</v>
      </c>
      <c r="D18" s="284"/>
      <c r="E18" s="284" t="s">
        <v>329</v>
      </c>
      <c r="F18" s="206"/>
      <c r="G18" s="206">
        <v>16</v>
      </c>
      <c r="H18" s="206"/>
      <c r="I18" s="206"/>
      <c r="J18" s="280">
        <f t="shared" si="0"/>
        <v>16</v>
      </c>
      <c r="L18" s="204">
        <f t="shared" si="1"/>
        <v>1</v>
      </c>
      <c r="M18" s="204">
        <f t="shared" si="2"/>
        <v>0</v>
      </c>
    </row>
    <row r="19" spans="1:13" x14ac:dyDescent="0.45">
      <c r="A19" s="264"/>
      <c r="B19" s="282" t="s">
        <v>726</v>
      </c>
      <c r="C19" s="282" t="s">
        <v>727</v>
      </c>
      <c r="D19" s="282"/>
      <c r="E19" s="283" t="s">
        <v>728</v>
      </c>
      <c r="F19" s="281"/>
      <c r="G19" s="281"/>
      <c r="H19" s="281">
        <v>16</v>
      </c>
      <c r="I19" s="281"/>
      <c r="J19" s="280">
        <f t="shared" si="0"/>
        <v>16</v>
      </c>
      <c r="L19" s="204">
        <f t="shared" si="1"/>
        <v>1</v>
      </c>
      <c r="M19" s="204">
        <f t="shared" si="2"/>
        <v>0</v>
      </c>
    </row>
    <row r="20" spans="1:13" x14ac:dyDescent="0.45">
      <c r="A20" s="264"/>
      <c r="B20" s="207" t="s">
        <v>483</v>
      </c>
      <c r="C20" s="207" t="s">
        <v>484</v>
      </c>
      <c r="D20" s="207"/>
      <c r="E20" s="208" t="s">
        <v>249</v>
      </c>
      <c r="F20" s="281">
        <v>15</v>
      </c>
      <c r="G20" s="281"/>
      <c r="H20" s="281"/>
      <c r="I20" s="281"/>
      <c r="J20" s="280">
        <f t="shared" si="0"/>
        <v>15</v>
      </c>
      <c r="L20" s="204">
        <f t="shared" si="1"/>
        <v>1</v>
      </c>
      <c r="M20" s="204">
        <f t="shared" si="2"/>
        <v>0</v>
      </c>
    </row>
    <row r="21" spans="1:13" x14ac:dyDescent="0.45">
      <c r="A21" s="264"/>
      <c r="B21" s="284" t="s">
        <v>481</v>
      </c>
      <c r="C21" s="284" t="s">
        <v>312</v>
      </c>
      <c r="D21" s="284"/>
      <c r="E21" s="284" t="s">
        <v>246</v>
      </c>
      <c r="F21" s="206"/>
      <c r="G21" s="206"/>
      <c r="H21" s="206">
        <v>14</v>
      </c>
      <c r="I21" s="206"/>
      <c r="J21" s="280">
        <f t="shared" si="0"/>
        <v>14</v>
      </c>
      <c r="L21" s="204">
        <f t="shared" si="1"/>
        <v>1</v>
      </c>
      <c r="M21" s="204">
        <f t="shared" si="2"/>
        <v>0</v>
      </c>
    </row>
    <row r="22" spans="1:13" x14ac:dyDescent="0.45">
      <c r="A22" s="264"/>
      <c r="B22" s="207" t="s">
        <v>487</v>
      </c>
      <c r="C22" s="207" t="s">
        <v>488</v>
      </c>
      <c r="D22" s="207" t="s">
        <v>971</v>
      </c>
      <c r="E22" s="208" t="s">
        <v>246</v>
      </c>
      <c r="F22" s="281">
        <v>13</v>
      </c>
      <c r="G22" s="281"/>
      <c r="H22" s="281"/>
      <c r="I22" s="281"/>
      <c r="J22" s="280">
        <f t="shared" si="0"/>
        <v>13</v>
      </c>
      <c r="L22" s="204">
        <f t="shared" si="1"/>
        <v>1</v>
      </c>
      <c r="M22" s="204">
        <f t="shared" si="2"/>
        <v>0</v>
      </c>
    </row>
    <row r="23" spans="1:13" x14ac:dyDescent="0.45">
      <c r="A23" s="264"/>
      <c r="B23" s="207" t="s">
        <v>730</v>
      </c>
      <c r="C23" s="207" t="s">
        <v>729</v>
      </c>
      <c r="D23" s="207"/>
      <c r="E23" s="208" t="s">
        <v>246</v>
      </c>
      <c r="F23" s="281"/>
      <c r="G23" s="281"/>
      <c r="H23" s="281">
        <v>13</v>
      </c>
      <c r="I23" s="281"/>
      <c r="J23" s="280">
        <f t="shared" si="0"/>
        <v>13</v>
      </c>
      <c r="L23" s="204">
        <f t="shared" si="1"/>
        <v>1</v>
      </c>
      <c r="M23" s="204">
        <f t="shared" si="2"/>
        <v>0</v>
      </c>
    </row>
    <row r="24" spans="1:13" x14ac:dyDescent="0.45">
      <c r="A24" s="264"/>
      <c r="B24" s="207" t="s">
        <v>489</v>
      </c>
      <c r="C24" s="207" t="s">
        <v>490</v>
      </c>
      <c r="D24" s="207"/>
      <c r="E24" s="208" t="s">
        <v>128</v>
      </c>
      <c r="F24" s="281">
        <v>12</v>
      </c>
      <c r="G24" s="281"/>
      <c r="H24" s="281"/>
      <c r="I24" s="281"/>
      <c r="J24" s="280">
        <f t="shared" si="0"/>
        <v>12</v>
      </c>
      <c r="L24" s="204">
        <f t="shared" si="1"/>
        <v>1</v>
      </c>
      <c r="M24" s="204">
        <f t="shared" si="2"/>
        <v>0</v>
      </c>
    </row>
    <row r="25" spans="1:13" x14ac:dyDescent="0.45">
      <c r="A25" s="264"/>
      <c r="B25" s="207" t="s">
        <v>708</v>
      </c>
      <c r="C25" s="207" t="s">
        <v>731</v>
      </c>
      <c r="D25" s="207"/>
      <c r="E25" s="208" t="s">
        <v>348</v>
      </c>
      <c r="F25" s="281"/>
      <c r="G25" s="281"/>
      <c r="H25" s="281">
        <v>12</v>
      </c>
      <c r="I25" s="281"/>
      <c r="J25" s="280">
        <f t="shared" si="0"/>
        <v>12</v>
      </c>
      <c r="L25" s="204">
        <f t="shared" si="1"/>
        <v>1</v>
      </c>
      <c r="M25" s="204">
        <f t="shared" si="2"/>
        <v>0</v>
      </c>
    </row>
    <row r="26" spans="1:13" x14ac:dyDescent="0.45">
      <c r="A26" s="264"/>
      <c r="B26" s="207" t="s">
        <v>477</v>
      </c>
      <c r="C26" s="207" t="s">
        <v>491</v>
      </c>
      <c r="D26" s="207"/>
      <c r="E26" s="284" t="s">
        <v>329</v>
      </c>
      <c r="F26" s="281">
        <v>11</v>
      </c>
      <c r="G26" s="281"/>
      <c r="H26" s="281"/>
      <c r="I26" s="281"/>
      <c r="J26" s="280">
        <f t="shared" si="0"/>
        <v>11</v>
      </c>
      <c r="L26" s="204">
        <f t="shared" si="1"/>
        <v>1</v>
      </c>
      <c r="M26" s="204">
        <f t="shared" si="2"/>
        <v>0</v>
      </c>
    </row>
    <row r="27" spans="1:13" x14ac:dyDescent="0.45">
      <c r="A27" s="264"/>
      <c r="B27" s="284" t="s">
        <v>732</v>
      </c>
      <c r="C27" s="284" t="s">
        <v>610</v>
      </c>
      <c r="D27" s="284"/>
      <c r="E27" s="285" t="s">
        <v>733</v>
      </c>
      <c r="F27" s="281"/>
      <c r="G27" s="281"/>
      <c r="H27" s="281">
        <v>11</v>
      </c>
      <c r="I27" s="281"/>
      <c r="J27" s="280">
        <f t="shared" si="0"/>
        <v>11</v>
      </c>
      <c r="L27" s="204">
        <f t="shared" si="1"/>
        <v>1</v>
      </c>
      <c r="M27" s="204">
        <f t="shared" si="2"/>
        <v>0</v>
      </c>
    </row>
    <row r="28" spans="1:13" x14ac:dyDescent="0.45">
      <c r="A28" s="264"/>
      <c r="B28" s="207" t="s">
        <v>487</v>
      </c>
      <c r="C28" s="207" t="s">
        <v>492</v>
      </c>
      <c r="D28" s="207" t="s">
        <v>971</v>
      </c>
      <c r="E28" s="208" t="s">
        <v>246</v>
      </c>
      <c r="F28" s="281">
        <v>10</v>
      </c>
      <c r="G28" s="281"/>
      <c r="H28" s="281"/>
      <c r="I28" s="281"/>
      <c r="J28" s="280">
        <f t="shared" si="0"/>
        <v>10</v>
      </c>
      <c r="L28" s="204">
        <f t="shared" si="1"/>
        <v>1</v>
      </c>
      <c r="M28" s="204">
        <f t="shared" si="2"/>
        <v>0</v>
      </c>
    </row>
    <row r="29" spans="1:13" x14ac:dyDescent="0.45">
      <c r="A29" s="264"/>
      <c r="B29" s="207" t="s">
        <v>605</v>
      </c>
      <c r="C29" s="207" t="s">
        <v>603</v>
      </c>
      <c r="D29" s="207"/>
      <c r="E29" s="208" t="s">
        <v>604</v>
      </c>
      <c r="F29" s="281"/>
      <c r="G29" s="281">
        <v>10</v>
      </c>
      <c r="H29" s="281"/>
      <c r="I29" s="281"/>
      <c r="J29" s="280">
        <f t="shared" si="0"/>
        <v>10</v>
      </c>
      <c r="L29" s="204">
        <f t="shared" si="1"/>
        <v>1</v>
      </c>
      <c r="M29" s="204">
        <f t="shared" si="2"/>
        <v>0</v>
      </c>
    </row>
    <row r="30" spans="1:13" x14ac:dyDescent="0.45">
      <c r="A30" s="264"/>
      <c r="B30" s="284" t="s">
        <v>487</v>
      </c>
      <c r="C30" s="284" t="s">
        <v>310</v>
      </c>
      <c r="D30" s="284"/>
      <c r="E30" s="284" t="s">
        <v>246</v>
      </c>
      <c r="F30" s="206"/>
      <c r="G30" s="206"/>
      <c r="H30" s="206">
        <v>10</v>
      </c>
      <c r="I30" s="206"/>
      <c r="J30" s="280">
        <f t="shared" si="0"/>
        <v>10</v>
      </c>
      <c r="L30" s="204">
        <f t="shared" si="1"/>
        <v>1</v>
      </c>
      <c r="M30" s="204">
        <f t="shared" si="2"/>
        <v>0</v>
      </c>
    </row>
    <row r="31" spans="1:13" x14ac:dyDescent="0.45">
      <c r="A31" s="264"/>
      <c r="B31" s="284" t="s">
        <v>496</v>
      </c>
      <c r="C31" s="284" t="s">
        <v>497</v>
      </c>
      <c r="D31" s="284"/>
      <c r="E31" s="284" t="s">
        <v>195</v>
      </c>
      <c r="F31" s="281">
        <v>8</v>
      </c>
      <c r="G31" s="281"/>
      <c r="H31" s="281"/>
      <c r="I31" s="281"/>
      <c r="J31" s="280">
        <f t="shared" si="0"/>
        <v>8</v>
      </c>
      <c r="L31" s="204">
        <f t="shared" si="1"/>
        <v>1</v>
      </c>
      <c r="M31" s="204">
        <f t="shared" si="2"/>
        <v>0</v>
      </c>
    </row>
    <row r="32" spans="1:13" x14ac:dyDescent="0.45">
      <c r="A32" s="264"/>
      <c r="B32" s="282" t="s">
        <v>501</v>
      </c>
      <c r="C32" s="282" t="s">
        <v>502</v>
      </c>
      <c r="D32" s="282" t="s">
        <v>971</v>
      </c>
      <c r="E32" s="283" t="s">
        <v>330</v>
      </c>
      <c r="F32" s="281">
        <v>6</v>
      </c>
      <c r="G32" s="281"/>
      <c r="H32" s="281"/>
      <c r="I32" s="281"/>
      <c r="J32" s="280">
        <f t="shared" si="0"/>
        <v>6</v>
      </c>
      <c r="L32" s="204">
        <f t="shared" si="1"/>
        <v>1</v>
      </c>
      <c r="M32" s="204">
        <f t="shared" si="2"/>
        <v>0</v>
      </c>
    </row>
    <row r="33" spans="1:13" x14ac:dyDescent="0.45">
      <c r="A33" s="264"/>
      <c r="B33" s="207" t="s">
        <v>483</v>
      </c>
      <c r="C33" s="207" t="s">
        <v>503</v>
      </c>
      <c r="D33" s="207"/>
      <c r="E33" s="208" t="s">
        <v>249</v>
      </c>
      <c r="F33" s="281">
        <v>5</v>
      </c>
      <c r="G33" s="281"/>
      <c r="H33" s="281"/>
      <c r="I33" s="281"/>
      <c r="J33" s="280">
        <f t="shared" si="0"/>
        <v>5</v>
      </c>
      <c r="L33" s="204">
        <f t="shared" si="1"/>
        <v>1</v>
      </c>
      <c r="M33" s="204">
        <f t="shared" si="2"/>
        <v>0</v>
      </c>
    </row>
    <row r="34" spans="1:13" x14ac:dyDescent="0.45">
      <c r="A34" s="264"/>
      <c r="B34" s="284"/>
      <c r="C34" s="284"/>
      <c r="D34" s="284"/>
      <c r="E34" s="284"/>
      <c r="F34" s="206"/>
      <c r="G34" s="206"/>
      <c r="H34" s="206"/>
      <c r="I34" s="206"/>
      <c r="J34" s="286">
        <f t="shared" ref="J34:J36" si="3">SUM(F34:I34)</f>
        <v>0</v>
      </c>
      <c r="L34" s="204">
        <f t="shared" si="1"/>
        <v>0</v>
      </c>
      <c r="M34" s="204">
        <f t="shared" si="2"/>
        <v>0</v>
      </c>
    </row>
    <row r="35" spans="1:13" x14ac:dyDescent="0.45">
      <c r="A35" s="264"/>
      <c r="B35" s="207"/>
      <c r="C35" s="207"/>
      <c r="D35" s="207"/>
      <c r="E35" s="208"/>
      <c r="F35" s="281"/>
      <c r="G35" s="281"/>
      <c r="H35" s="281"/>
      <c r="I35" s="281"/>
      <c r="J35" s="286">
        <f t="shared" si="3"/>
        <v>0</v>
      </c>
      <c r="L35" s="204">
        <f t="shared" si="1"/>
        <v>0</v>
      </c>
      <c r="M35" s="204">
        <f t="shared" si="2"/>
        <v>0</v>
      </c>
    </row>
    <row r="36" spans="1:13" x14ac:dyDescent="0.45">
      <c r="A36" s="264"/>
      <c r="B36" s="282"/>
      <c r="C36" s="282"/>
      <c r="D36" s="282"/>
      <c r="E36" s="283"/>
      <c r="F36" s="281"/>
      <c r="G36" s="281"/>
      <c r="H36" s="281"/>
      <c r="I36" s="281"/>
      <c r="J36" s="286">
        <f t="shared" si="3"/>
        <v>0</v>
      </c>
      <c r="L36" s="204">
        <f t="shared" si="1"/>
        <v>0</v>
      </c>
      <c r="M36" s="204">
        <f t="shared" si="2"/>
        <v>0</v>
      </c>
    </row>
  </sheetData>
  <sortState xmlns:xlrd2="http://schemas.microsoft.com/office/spreadsheetml/2017/richdata2" ref="B8:J33">
    <sortCondition descending="1" ref="J8:J33"/>
  </sortState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C74F-E52D-46E9-A983-F374B2312111}">
  <dimension ref="A1:M57"/>
  <sheetViews>
    <sheetView workbookViewId="0">
      <selection activeCell="G19" sqref="G19"/>
    </sheetView>
  </sheetViews>
  <sheetFormatPr defaultColWidth="9.1796875" defaultRowHeight="14.5" x14ac:dyDescent="0.35"/>
  <cols>
    <col min="1" max="1" width="4.7265625" style="84" customWidth="1"/>
    <col min="2" max="2" width="23.26953125" style="84" customWidth="1"/>
    <col min="3" max="3" width="26.7265625" style="84" customWidth="1"/>
    <col min="4" max="4" width="10.7265625" style="4" customWidth="1"/>
    <col min="5" max="5" width="10" style="84" customWidth="1"/>
    <col min="6" max="8" width="10" style="73" customWidth="1"/>
    <col min="9" max="9" width="10.7265625" style="73" customWidth="1"/>
    <col min="10" max="10" width="10.7265625" style="84" customWidth="1"/>
    <col min="11" max="16384" width="9.1796875" style="84"/>
  </cols>
  <sheetData>
    <row r="1" spans="1:13" ht="18.5" x14ac:dyDescent="0.45">
      <c r="A1" s="4"/>
      <c r="B1" s="1" t="s">
        <v>48</v>
      </c>
      <c r="D1" s="84"/>
      <c r="F1" s="119"/>
      <c r="G1" s="3"/>
      <c r="H1" s="3"/>
      <c r="I1" s="3"/>
      <c r="J1" s="5"/>
    </row>
    <row r="2" spans="1:13" x14ac:dyDescent="0.35">
      <c r="A2" s="4"/>
      <c r="B2" s="84" t="s">
        <v>4</v>
      </c>
      <c r="D2" s="84"/>
      <c r="E2" s="4"/>
      <c r="G2" s="46"/>
      <c r="H2" s="3"/>
      <c r="I2" s="3"/>
      <c r="J2" s="5"/>
    </row>
    <row r="3" spans="1:13" x14ac:dyDescent="0.35">
      <c r="A3" s="4"/>
      <c r="D3" s="84"/>
      <c r="E3" s="4"/>
      <c r="F3" s="3"/>
      <c r="G3" s="3"/>
      <c r="H3" s="3"/>
      <c r="I3" s="3"/>
      <c r="J3" s="5"/>
    </row>
    <row r="4" spans="1:13" x14ac:dyDescent="0.35">
      <c r="A4" s="4"/>
      <c r="B4" s="67" t="s">
        <v>83</v>
      </c>
      <c r="D4" s="84"/>
      <c r="E4" s="4"/>
      <c r="F4" s="3"/>
      <c r="G4" s="3"/>
      <c r="H4" s="3"/>
      <c r="I4" s="3"/>
      <c r="J4" s="5"/>
    </row>
    <row r="5" spans="1:13" x14ac:dyDescent="0.35">
      <c r="A5" s="4"/>
      <c r="B5" s="64" t="s">
        <v>15</v>
      </c>
      <c r="D5" s="84"/>
      <c r="H5" s="130"/>
      <c r="I5" s="57" t="s">
        <v>573</v>
      </c>
      <c r="J5" s="5"/>
    </row>
    <row r="6" spans="1:13" x14ac:dyDescent="0.35">
      <c r="A6" s="4"/>
      <c r="B6" s="64"/>
      <c r="D6" s="84"/>
      <c r="E6" s="55" t="s">
        <v>6</v>
      </c>
      <c r="F6" s="57" t="s">
        <v>49</v>
      </c>
      <c r="G6" s="57" t="s">
        <v>12</v>
      </c>
      <c r="H6" s="57" t="s">
        <v>19</v>
      </c>
      <c r="I6" s="57" t="s">
        <v>11</v>
      </c>
      <c r="J6" s="5"/>
    </row>
    <row r="7" spans="1:13" x14ac:dyDescent="0.35">
      <c r="A7" s="4"/>
      <c r="B7" s="62" t="s">
        <v>0</v>
      </c>
      <c r="C7" s="24" t="s">
        <v>10</v>
      </c>
      <c r="D7" s="65" t="s">
        <v>1</v>
      </c>
      <c r="E7" s="55" t="s">
        <v>41</v>
      </c>
      <c r="F7" s="57" t="s">
        <v>65</v>
      </c>
      <c r="G7" s="57" t="s">
        <v>46</v>
      </c>
      <c r="H7" s="57" t="s">
        <v>51</v>
      </c>
      <c r="I7" s="57" t="s">
        <v>44</v>
      </c>
      <c r="J7" s="54" t="s">
        <v>2</v>
      </c>
    </row>
    <row r="8" spans="1:13" x14ac:dyDescent="0.35">
      <c r="A8" s="4">
        <v>1</v>
      </c>
      <c r="B8" s="81" t="s">
        <v>481</v>
      </c>
      <c r="C8" s="81" t="s">
        <v>712</v>
      </c>
      <c r="D8" s="81" t="s">
        <v>246</v>
      </c>
      <c r="E8" s="11"/>
      <c r="F8" s="11"/>
      <c r="G8" s="11">
        <v>18</v>
      </c>
      <c r="H8" s="11">
        <v>11</v>
      </c>
      <c r="I8" s="11">
        <v>25</v>
      </c>
      <c r="J8" s="149">
        <f t="shared" ref="J8:J18" si="0">SUM(E8:I8)</f>
        <v>54</v>
      </c>
      <c r="L8" s="85">
        <f t="shared" ref="L8:L57" si="1">COUNT(E8:H8)</f>
        <v>2</v>
      </c>
      <c r="M8" s="85">
        <f>IF(L8&gt;2,"  huom",0)</f>
        <v>0</v>
      </c>
    </row>
    <row r="9" spans="1:13" x14ac:dyDescent="0.35">
      <c r="A9" s="4">
        <v>2</v>
      </c>
      <c r="B9" s="92" t="s">
        <v>539</v>
      </c>
      <c r="C9" s="92" t="s">
        <v>222</v>
      </c>
      <c r="D9" s="93" t="s">
        <v>242</v>
      </c>
      <c r="E9" s="58">
        <v>20</v>
      </c>
      <c r="F9" s="58"/>
      <c r="G9" s="58"/>
      <c r="H9" s="47">
        <v>13</v>
      </c>
      <c r="I9" s="58">
        <v>20</v>
      </c>
      <c r="J9" s="149">
        <f t="shared" si="0"/>
        <v>53</v>
      </c>
      <c r="L9" s="85">
        <f t="shared" si="1"/>
        <v>2</v>
      </c>
      <c r="M9" s="85">
        <f t="shared" ref="M9:M57" si="2">IF(L9&gt;2,"  huom",0)</f>
        <v>0</v>
      </c>
    </row>
    <row r="10" spans="1:13" x14ac:dyDescent="0.35">
      <c r="A10" s="4">
        <v>3</v>
      </c>
      <c r="B10" s="92" t="s">
        <v>534</v>
      </c>
      <c r="C10" s="92" t="s">
        <v>227</v>
      </c>
      <c r="D10" s="93" t="s">
        <v>100</v>
      </c>
      <c r="E10" s="58">
        <v>13</v>
      </c>
      <c r="F10" s="101" t="s">
        <v>719</v>
      </c>
      <c r="G10" s="101" t="s">
        <v>719</v>
      </c>
      <c r="H10" s="58">
        <v>18</v>
      </c>
      <c r="I10" s="58">
        <v>15</v>
      </c>
      <c r="J10" s="149">
        <f t="shared" si="0"/>
        <v>46</v>
      </c>
      <c r="L10" s="85">
        <f t="shared" si="1"/>
        <v>2</v>
      </c>
      <c r="M10" s="85">
        <f t="shared" si="2"/>
        <v>0</v>
      </c>
    </row>
    <row r="11" spans="1:13" x14ac:dyDescent="0.35">
      <c r="A11" s="4">
        <v>4</v>
      </c>
      <c r="B11" s="92" t="s">
        <v>550</v>
      </c>
      <c r="C11" s="92" t="s">
        <v>239</v>
      </c>
      <c r="D11" s="93" t="s">
        <v>250</v>
      </c>
      <c r="E11" s="58">
        <v>1</v>
      </c>
      <c r="F11" s="58">
        <v>15</v>
      </c>
      <c r="G11" s="58"/>
      <c r="H11" s="58"/>
      <c r="I11" s="58">
        <v>30</v>
      </c>
      <c r="J11" s="149">
        <f t="shared" si="0"/>
        <v>46</v>
      </c>
      <c r="L11" s="85">
        <f t="shared" si="1"/>
        <v>2</v>
      </c>
      <c r="M11" s="85">
        <f t="shared" si="2"/>
        <v>0</v>
      </c>
    </row>
    <row r="12" spans="1:13" x14ac:dyDescent="0.35">
      <c r="A12" s="4">
        <v>5</v>
      </c>
      <c r="B12" s="92" t="s">
        <v>542</v>
      </c>
      <c r="C12" s="92" t="s">
        <v>225</v>
      </c>
      <c r="D12" s="93" t="s">
        <v>244</v>
      </c>
      <c r="E12" s="58">
        <v>15</v>
      </c>
      <c r="F12" s="101" t="s">
        <v>718</v>
      </c>
      <c r="G12" s="58">
        <v>15</v>
      </c>
      <c r="H12" s="101" t="s">
        <v>664</v>
      </c>
      <c r="I12" s="58">
        <v>14</v>
      </c>
      <c r="J12" s="149">
        <f t="shared" si="0"/>
        <v>44</v>
      </c>
      <c r="L12" s="85">
        <f t="shared" si="1"/>
        <v>2</v>
      </c>
      <c r="M12" s="85">
        <f t="shared" si="2"/>
        <v>0</v>
      </c>
    </row>
    <row r="13" spans="1:13" x14ac:dyDescent="0.35">
      <c r="A13" s="4">
        <v>6</v>
      </c>
      <c r="B13" s="92" t="s">
        <v>540</v>
      </c>
      <c r="C13" s="92" t="s">
        <v>223</v>
      </c>
      <c r="D13" s="93" t="s">
        <v>100</v>
      </c>
      <c r="E13" s="58">
        <v>18</v>
      </c>
      <c r="F13" s="101" t="s">
        <v>720</v>
      </c>
      <c r="G13" s="101" t="s">
        <v>655</v>
      </c>
      <c r="H13" s="58">
        <v>9</v>
      </c>
      <c r="I13" s="58">
        <v>16</v>
      </c>
      <c r="J13" s="149">
        <f t="shared" si="0"/>
        <v>43</v>
      </c>
      <c r="L13" s="85">
        <f t="shared" si="1"/>
        <v>2</v>
      </c>
      <c r="M13" s="85">
        <f t="shared" si="2"/>
        <v>0</v>
      </c>
    </row>
    <row r="14" spans="1:13" x14ac:dyDescent="0.35">
      <c r="A14" s="4">
        <v>7</v>
      </c>
      <c r="B14" s="92" t="s">
        <v>541</v>
      </c>
      <c r="C14" s="92" t="s">
        <v>224</v>
      </c>
      <c r="D14" s="93" t="s">
        <v>243</v>
      </c>
      <c r="E14" s="58">
        <v>16</v>
      </c>
      <c r="F14" s="58">
        <v>14</v>
      </c>
      <c r="G14" s="101" t="s">
        <v>664</v>
      </c>
      <c r="H14" s="101" t="s">
        <v>659</v>
      </c>
      <c r="I14" s="58">
        <v>12</v>
      </c>
      <c r="J14" s="149">
        <f t="shared" si="0"/>
        <v>42</v>
      </c>
      <c r="L14" s="85">
        <f t="shared" si="1"/>
        <v>2</v>
      </c>
      <c r="M14" s="85">
        <f t="shared" si="2"/>
        <v>0</v>
      </c>
    </row>
    <row r="15" spans="1:13" x14ac:dyDescent="0.35">
      <c r="A15" s="4">
        <v>8</v>
      </c>
      <c r="B15" s="92" t="s">
        <v>540</v>
      </c>
      <c r="C15" s="92" t="s">
        <v>267</v>
      </c>
      <c r="D15" s="93" t="s">
        <v>100</v>
      </c>
      <c r="E15" s="58"/>
      <c r="F15" s="58">
        <v>16</v>
      </c>
      <c r="G15" s="58"/>
      <c r="H15" s="58">
        <v>20</v>
      </c>
      <c r="I15" s="58"/>
      <c r="J15" s="149">
        <f t="shared" si="0"/>
        <v>36</v>
      </c>
      <c r="L15" s="85">
        <f t="shared" si="1"/>
        <v>2</v>
      </c>
      <c r="M15" s="85">
        <f t="shared" si="2"/>
        <v>0</v>
      </c>
    </row>
    <row r="16" spans="1:13" x14ac:dyDescent="0.35">
      <c r="A16" s="4">
        <v>9</v>
      </c>
      <c r="B16" s="81" t="s">
        <v>550</v>
      </c>
      <c r="C16" s="81" t="s">
        <v>560</v>
      </c>
      <c r="D16" s="81" t="s">
        <v>250</v>
      </c>
      <c r="E16" s="100"/>
      <c r="F16" s="100">
        <v>8</v>
      </c>
      <c r="G16" s="100"/>
      <c r="H16" s="100"/>
      <c r="I16" s="100">
        <v>22</v>
      </c>
      <c r="J16" s="149">
        <f t="shared" si="0"/>
        <v>30</v>
      </c>
      <c r="L16" s="85">
        <f t="shared" si="1"/>
        <v>1</v>
      </c>
      <c r="M16" s="85">
        <f t="shared" si="2"/>
        <v>0</v>
      </c>
    </row>
    <row r="17" spans="1:13" x14ac:dyDescent="0.35">
      <c r="A17" s="4">
        <v>10</v>
      </c>
      <c r="B17" s="72" t="s">
        <v>546</v>
      </c>
      <c r="C17" s="72" t="s">
        <v>233</v>
      </c>
      <c r="D17" s="72" t="s">
        <v>286</v>
      </c>
      <c r="E17" s="58">
        <v>7</v>
      </c>
      <c r="F17" s="58"/>
      <c r="G17" s="58">
        <v>20</v>
      </c>
      <c r="H17" s="58"/>
      <c r="I17" s="58"/>
      <c r="J17" s="149">
        <f t="shared" si="0"/>
        <v>27</v>
      </c>
      <c r="L17" s="85">
        <f t="shared" si="1"/>
        <v>2</v>
      </c>
      <c r="M17" s="85">
        <f t="shared" si="2"/>
        <v>0</v>
      </c>
    </row>
    <row r="18" spans="1:13" x14ac:dyDescent="0.35">
      <c r="A18" s="4">
        <v>11</v>
      </c>
      <c r="B18" s="92" t="s">
        <v>481</v>
      </c>
      <c r="C18" s="92" t="s">
        <v>713</v>
      </c>
      <c r="D18" s="93" t="s">
        <v>246</v>
      </c>
      <c r="E18" s="58"/>
      <c r="F18" s="58"/>
      <c r="G18" s="58">
        <v>13</v>
      </c>
      <c r="H18" s="58"/>
      <c r="I18" s="58">
        <v>13</v>
      </c>
      <c r="J18" s="149">
        <f t="shared" si="0"/>
        <v>26</v>
      </c>
      <c r="L18" s="85">
        <f t="shared" si="1"/>
        <v>1</v>
      </c>
      <c r="M18" s="85">
        <f t="shared" si="2"/>
        <v>0</v>
      </c>
    </row>
    <row r="19" spans="1:13" x14ac:dyDescent="0.35">
      <c r="A19" s="4">
        <v>12</v>
      </c>
      <c r="B19" s="87" t="s">
        <v>922</v>
      </c>
      <c r="C19" s="139" t="s">
        <v>584</v>
      </c>
      <c r="D19" s="81" t="s">
        <v>125</v>
      </c>
      <c r="E19" s="100"/>
      <c r="F19" s="100"/>
      <c r="G19" s="100"/>
      <c r="H19" s="100">
        <v>7</v>
      </c>
      <c r="I19" s="100">
        <v>18</v>
      </c>
      <c r="J19" s="149">
        <f>SUM(H19:I19)</f>
        <v>25</v>
      </c>
      <c r="L19" s="85">
        <f t="shared" si="1"/>
        <v>1</v>
      </c>
      <c r="M19" s="85">
        <f t="shared" si="2"/>
        <v>0</v>
      </c>
    </row>
    <row r="20" spans="1:13" x14ac:dyDescent="0.35">
      <c r="A20" s="4">
        <v>13</v>
      </c>
      <c r="B20" s="92" t="s">
        <v>556</v>
      </c>
      <c r="C20" s="92" t="s">
        <v>557</v>
      </c>
      <c r="D20" s="93" t="s">
        <v>471</v>
      </c>
      <c r="E20" s="58"/>
      <c r="F20" s="58">
        <v>13</v>
      </c>
      <c r="G20" s="58">
        <v>7</v>
      </c>
      <c r="H20" s="101" t="s">
        <v>928</v>
      </c>
      <c r="I20" s="58"/>
      <c r="J20" s="149">
        <f t="shared" ref="J20:J26" si="3">SUM(E20:I20)</f>
        <v>20</v>
      </c>
      <c r="L20" s="85">
        <f t="shared" si="1"/>
        <v>2</v>
      </c>
      <c r="M20" s="85">
        <f t="shared" si="2"/>
        <v>0</v>
      </c>
    </row>
    <row r="21" spans="1:13" x14ac:dyDescent="0.35">
      <c r="A21" s="4">
        <v>14</v>
      </c>
      <c r="B21" s="72" t="s">
        <v>554</v>
      </c>
      <c r="C21" s="72" t="s">
        <v>555</v>
      </c>
      <c r="D21" s="99" t="s">
        <v>286</v>
      </c>
      <c r="E21" s="58"/>
      <c r="F21" s="58">
        <v>20</v>
      </c>
      <c r="G21" s="58"/>
      <c r="H21" s="58"/>
      <c r="I21" s="58"/>
      <c r="J21" s="149">
        <f t="shared" si="3"/>
        <v>20</v>
      </c>
      <c r="L21" s="85">
        <f t="shared" si="1"/>
        <v>1</v>
      </c>
      <c r="M21" s="85">
        <f t="shared" si="2"/>
        <v>0</v>
      </c>
    </row>
    <row r="22" spans="1:13" x14ac:dyDescent="0.35">
      <c r="A22" s="4">
        <v>15</v>
      </c>
      <c r="B22" s="72" t="s">
        <v>544</v>
      </c>
      <c r="C22" s="72" t="s">
        <v>231</v>
      </c>
      <c r="D22" s="99" t="s">
        <v>245</v>
      </c>
      <c r="E22" s="58">
        <v>9</v>
      </c>
      <c r="F22" s="58"/>
      <c r="G22" s="58"/>
      <c r="H22" s="58"/>
      <c r="I22" s="58">
        <v>11</v>
      </c>
      <c r="J22" s="149">
        <f t="shared" si="3"/>
        <v>20</v>
      </c>
      <c r="L22" s="85">
        <f t="shared" si="1"/>
        <v>1</v>
      </c>
      <c r="M22" s="85">
        <f t="shared" si="2"/>
        <v>0</v>
      </c>
    </row>
    <row r="23" spans="1:13" x14ac:dyDescent="0.35">
      <c r="A23" s="4">
        <v>16</v>
      </c>
      <c r="B23" s="81" t="s">
        <v>534</v>
      </c>
      <c r="C23" s="81" t="s">
        <v>217</v>
      </c>
      <c r="D23" s="81" t="s">
        <v>100</v>
      </c>
      <c r="E23" s="11"/>
      <c r="F23" s="11">
        <v>18</v>
      </c>
      <c r="G23" s="11"/>
      <c r="H23" s="11"/>
      <c r="I23" s="11"/>
      <c r="J23" s="149">
        <f t="shared" si="3"/>
        <v>18</v>
      </c>
      <c r="L23" s="85">
        <f t="shared" si="1"/>
        <v>1</v>
      </c>
      <c r="M23" s="85">
        <f t="shared" si="2"/>
        <v>0</v>
      </c>
    </row>
    <row r="24" spans="1:13" x14ac:dyDescent="0.35">
      <c r="A24" s="4">
        <v>17</v>
      </c>
      <c r="B24" s="92" t="s">
        <v>541</v>
      </c>
      <c r="C24" s="92" t="s">
        <v>235</v>
      </c>
      <c r="D24" s="93" t="s">
        <v>243</v>
      </c>
      <c r="E24" s="101" t="s">
        <v>657</v>
      </c>
      <c r="F24" s="58">
        <v>6</v>
      </c>
      <c r="G24" s="58">
        <v>11</v>
      </c>
      <c r="H24" s="58"/>
      <c r="I24" s="58"/>
      <c r="J24" s="149">
        <f t="shared" si="3"/>
        <v>17</v>
      </c>
      <c r="L24" s="85">
        <f t="shared" si="1"/>
        <v>2</v>
      </c>
      <c r="M24" s="85">
        <f t="shared" si="2"/>
        <v>0</v>
      </c>
    </row>
    <row r="25" spans="1:13" x14ac:dyDescent="0.35">
      <c r="A25" s="4">
        <v>18</v>
      </c>
      <c r="B25" s="92" t="s">
        <v>487</v>
      </c>
      <c r="C25" s="92" t="s">
        <v>492</v>
      </c>
      <c r="D25" s="93" t="s">
        <v>246</v>
      </c>
      <c r="E25" s="58"/>
      <c r="F25" s="58"/>
      <c r="G25" s="58">
        <v>16</v>
      </c>
      <c r="H25" s="58"/>
      <c r="I25" s="58"/>
      <c r="J25" s="149">
        <f t="shared" si="3"/>
        <v>16</v>
      </c>
      <c r="L25" s="85">
        <f t="shared" si="1"/>
        <v>1</v>
      </c>
      <c r="M25" s="85">
        <f t="shared" si="2"/>
        <v>0</v>
      </c>
    </row>
    <row r="26" spans="1:13" x14ac:dyDescent="0.35">
      <c r="A26" s="4">
        <v>19</v>
      </c>
      <c r="B26" s="87" t="s">
        <v>741</v>
      </c>
      <c r="C26" s="87" t="s">
        <v>917</v>
      </c>
      <c r="D26" s="81" t="s">
        <v>187</v>
      </c>
      <c r="E26" s="100"/>
      <c r="F26" s="100"/>
      <c r="G26" s="100"/>
      <c r="H26" s="100">
        <v>16</v>
      </c>
      <c r="I26" s="100"/>
      <c r="J26" s="149">
        <f t="shared" si="3"/>
        <v>16</v>
      </c>
      <c r="L26" s="85">
        <f t="shared" si="1"/>
        <v>1</v>
      </c>
      <c r="M26" s="85">
        <f t="shared" si="2"/>
        <v>0</v>
      </c>
    </row>
    <row r="27" spans="1:13" x14ac:dyDescent="0.35">
      <c r="A27" s="4">
        <v>20</v>
      </c>
      <c r="B27" s="87" t="s">
        <v>918</v>
      </c>
      <c r="C27" s="87" t="s">
        <v>919</v>
      </c>
      <c r="D27" s="81" t="s">
        <v>180</v>
      </c>
      <c r="E27" s="100"/>
      <c r="F27" s="100"/>
      <c r="G27" s="100"/>
      <c r="H27" s="100">
        <v>15</v>
      </c>
      <c r="I27" s="100"/>
      <c r="J27" s="149">
        <f>SUM(H27:I27)</f>
        <v>15</v>
      </c>
      <c r="L27" s="85">
        <f t="shared" si="1"/>
        <v>1</v>
      </c>
      <c r="M27" s="85">
        <f t="shared" si="2"/>
        <v>0</v>
      </c>
    </row>
    <row r="28" spans="1:13" x14ac:dyDescent="0.35">
      <c r="A28" s="4">
        <v>21</v>
      </c>
      <c r="B28" s="92" t="s">
        <v>543</v>
      </c>
      <c r="C28" s="92" t="s">
        <v>226</v>
      </c>
      <c r="D28" s="93" t="s">
        <v>171</v>
      </c>
      <c r="E28" s="58">
        <v>14</v>
      </c>
      <c r="F28" s="58"/>
      <c r="G28" s="58"/>
      <c r="H28" s="58"/>
      <c r="I28" s="58"/>
      <c r="J28" s="149">
        <f>SUM(E28:I28)</f>
        <v>14</v>
      </c>
      <c r="L28" s="85">
        <f t="shared" si="1"/>
        <v>1</v>
      </c>
      <c r="M28" s="85">
        <f t="shared" si="2"/>
        <v>0</v>
      </c>
    </row>
    <row r="29" spans="1:13" x14ac:dyDescent="0.35">
      <c r="A29" s="4">
        <v>22</v>
      </c>
      <c r="B29" s="92" t="s">
        <v>544</v>
      </c>
      <c r="C29" s="92" t="s">
        <v>228</v>
      </c>
      <c r="D29" s="93" t="s">
        <v>245</v>
      </c>
      <c r="E29" s="58">
        <v>12</v>
      </c>
      <c r="F29" s="58"/>
      <c r="G29" s="58"/>
      <c r="H29" s="58"/>
      <c r="I29" s="58"/>
      <c r="J29" s="149">
        <f>SUM(E29:I29)</f>
        <v>12</v>
      </c>
      <c r="L29" s="85">
        <f t="shared" si="1"/>
        <v>1</v>
      </c>
      <c r="M29" s="85">
        <f t="shared" si="2"/>
        <v>0</v>
      </c>
    </row>
    <row r="30" spans="1:13" x14ac:dyDescent="0.35">
      <c r="A30" s="4">
        <v>23</v>
      </c>
      <c r="B30" s="87" t="s">
        <v>889</v>
      </c>
      <c r="C30" s="87" t="s">
        <v>890</v>
      </c>
      <c r="D30" s="81" t="s">
        <v>247</v>
      </c>
      <c r="E30" s="100"/>
      <c r="F30" s="100"/>
      <c r="G30" s="100"/>
      <c r="H30" s="100">
        <v>12</v>
      </c>
      <c r="I30" s="100"/>
      <c r="J30" s="149">
        <f>SUM(H30:I30)</f>
        <v>12</v>
      </c>
      <c r="L30" s="85">
        <f t="shared" si="1"/>
        <v>1</v>
      </c>
      <c r="M30" s="85">
        <f t="shared" si="2"/>
        <v>0</v>
      </c>
    </row>
    <row r="31" spans="1:13" x14ac:dyDescent="0.35">
      <c r="A31" s="4">
        <v>24</v>
      </c>
      <c r="B31" s="92" t="s">
        <v>545</v>
      </c>
      <c r="C31" s="92" t="s">
        <v>229</v>
      </c>
      <c r="D31" s="81" t="s">
        <v>246</v>
      </c>
      <c r="E31" s="58">
        <v>11</v>
      </c>
      <c r="F31" s="58"/>
      <c r="G31" s="58"/>
      <c r="H31" s="58"/>
      <c r="I31" s="58"/>
      <c r="J31" s="149">
        <f>SUM(E31:I31)</f>
        <v>11</v>
      </c>
      <c r="L31" s="85">
        <f t="shared" si="1"/>
        <v>1</v>
      </c>
      <c r="M31" s="85">
        <f t="shared" si="2"/>
        <v>0</v>
      </c>
    </row>
    <row r="32" spans="1:13" x14ac:dyDescent="0.35">
      <c r="A32" s="4">
        <v>25</v>
      </c>
      <c r="B32" s="92" t="s">
        <v>130</v>
      </c>
      <c r="C32" s="92" t="s">
        <v>230</v>
      </c>
      <c r="D32" s="93" t="s">
        <v>97</v>
      </c>
      <c r="E32" s="58">
        <v>10</v>
      </c>
      <c r="F32" s="58"/>
      <c r="G32" s="58"/>
      <c r="H32" s="58"/>
      <c r="I32" s="58"/>
      <c r="J32" s="149">
        <f>SUM(E32:I32)</f>
        <v>10</v>
      </c>
      <c r="L32" s="85">
        <f t="shared" si="1"/>
        <v>1</v>
      </c>
      <c r="M32" s="85">
        <f t="shared" si="2"/>
        <v>0</v>
      </c>
    </row>
    <row r="33" spans="1:13" x14ac:dyDescent="0.35">
      <c r="A33" s="4">
        <v>26</v>
      </c>
      <c r="B33" s="81" t="s">
        <v>455</v>
      </c>
      <c r="C33" s="81" t="s">
        <v>558</v>
      </c>
      <c r="D33" s="82" t="s">
        <v>286</v>
      </c>
      <c r="E33" s="58"/>
      <c r="F33" s="58">
        <v>10</v>
      </c>
      <c r="G33" s="58"/>
      <c r="H33" s="58"/>
      <c r="I33" s="58"/>
      <c r="J33" s="149">
        <f>SUM(E33:I33)</f>
        <v>10</v>
      </c>
      <c r="L33" s="85">
        <f t="shared" si="1"/>
        <v>1</v>
      </c>
      <c r="M33" s="85">
        <f t="shared" si="2"/>
        <v>0</v>
      </c>
    </row>
    <row r="34" spans="1:13" x14ac:dyDescent="0.35">
      <c r="A34" s="4">
        <v>27</v>
      </c>
      <c r="B34" s="92" t="s">
        <v>487</v>
      </c>
      <c r="C34" s="92" t="s">
        <v>488</v>
      </c>
      <c r="D34" s="93" t="s">
        <v>246</v>
      </c>
      <c r="E34" s="58"/>
      <c r="F34" s="58"/>
      <c r="G34" s="58">
        <v>10</v>
      </c>
      <c r="H34" s="58"/>
      <c r="I34" s="58"/>
      <c r="J34" s="149">
        <f>SUM(E34:I34)</f>
        <v>10</v>
      </c>
      <c r="L34" s="85">
        <f t="shared" si="1"/>
        <v>1</v>
      </c>
      <c r="M34" s="85">
        <f t="shared" si="2"/>
        <v>0</v>
      </c>
    </row>
    <row r="35" spans="1:13" x14ac:dyDescent="0.35">
      <c r="A35" s="4">
        <v>28</v>
      </c>
      <c r="B35" s="81" t="s">
        <v>156</v>
      </c>
      <c r="C35" s="81" t="s">
        <v>232</v>
      </c>
      <c r="D35" s="81" t="s">
        <v>158</v>
      </c>
      <c r="E35" s="58">
        <v>8</v>
      </c>
      <c r="F35" s="58"/>
      <c r="G35" s="58"/>
      <c r="H35" s="58">
        <v>2</v>
      </c>
      <c r="I35" s="58"/>
      <c r="J35" s="149">
        <f>SUM(E35:I35)</f>
        <v>10</v>
      </c>
      <c r="L35" s="85">
        <f t="shared" si="1"/>
        <v>2</v>
      </c>
      <c r="M35" s="85">
        <f t="shared" si="2"/>
        <v>0</v>
      </c>
    </row>
    <row r="36" spans="1:13" x14ac:dyDescent="0.35">
      <c r="A36" s="4">
        <v>29</v>
      </c>
      <c r="B36" s="87" t="s">
        <v>864</v>
      </c>
      <c r="C36" s="87" t="s">
        <v>920</v>
      </c>
      <c r="D36" s="81" t="s">
        <v>113</v>
      </c>
      <c r="E36" s="100"/>
      <c r="F36" s="100"/>
      <c r="G36" s="100"/>
      <c r="H36" s="100">
        <v>10</v>
      </c>
      <c r="I36" s="100"/>
      <c r="J36" s="149">
        <f>SUM(H36:I36)</f>
        <v>10</v>
      </c>
      <c r="L36" s="85">
        <f t="shared" si="1"/>
        <v>1</v>
      </c>
      <c r="M36" s="85">
        <f t="shared" si="2"/>
        <v>0</v>
      </c>
    </row>
    <row r="37" spans="1:13" x14ac:dyDescent="0.35">
      <c r="A37" s="4">
        <v>30</v>
      </c>
      <c r="B37" s="81" t="s">
        <v>550</v>
      </c>
      <c r="C37" s="81" t="s">
        <v>559</v>
      </c>
      <c r="D37" s="81" t="s">
        <v>250</v>
      </c>
      <c r="E37" s="100"/>
      <c r="F37" s="100">
        <v>9</v>
      </c>
      <c r="G37" s="100"/>
      <c r="H37" s="100"/>
      <c r="I37" s="100"/>
      <c r="J37" s="149">
        <f>SUM(E37:I37)</f>
        <v>9</v>
      </c>
      <c r="L37" s="85">
        <f t="shared" si="1"/>
        <v>1</v>
      </c>
      <c r="M37" s="85">
        <f t="shared" si="2"/>
        <v>0</v>
      </c>
    </row>
    <row r="38" spans="1:13" x14ac:dyDescent="0.35">
      <c r="A38" s="4">
        <v>31</v>
      </c>
      <c r="B38" s="81" t="s">
        <v>714</v>
      </c>
      <c r="C38" s="81" t="s">
        <v>715</v>
      </c>
      <c r="D38" s="81" t="s">
        <v>347</v>
      </c>
      <c r="E38" s="100"/>
      <c r="F38" s="100"/>
      <c r="G38" s="100">
        <v>9</v>
      </c>
      <c r="H38" s="100"/>
      <c r="I38" s="100"/>
      <c r="J38" s="149">
        <f>SUM(E38:I38)</f>
        <v>9</v>
      </c>
      <c r="L38" s="85">
        <f t="shared" si="1"/>
        <v>1</v>
      </c>
      <c r="M38" s="85">
        <f t="shared" si="2"/>
        <v>0</v>
      </c>
    </row>
    <row r="39" spans="1:13" x14ac:dyDescent="0.35">
      <c r="A39" s="4">
        <v>32</v>
      </c>
      <c r="B39" s="87" t="s">
        <v>483</v>
      </c>
      <c r="C39" s="87" t="s">
        <v>921</v>
      </c>
      <c r="D39" s="81" t="s">
        <v>249</v>
      </c>
      <c r="E39" s="100"/>
      <c r="F39" s="100"/>
      <c r="G39" s="100"/>
      <c r="H39" s="100">
        <v>8</v>
      </c>
      <c r="I39" s="100"/>
      <c r="J39" s="149">
        <f>SUM(H39:I39)</f>
        <v>8</v>
      </c>
      <c r="L39" s="85">
        <f t="shared" si="1"/>
        <v>1</v>
      </c>
      <c r="M39" s="85">
        <f t="shared" si="2"/>
        <v>0</v>
      </c>
    </row>
    <row r="40" spans="1:13" x14ac:dyDescent="0.35">
      <c r="A40" s="4">
        <v>33</v>
      </c>
      <c r="B40" s="72" t="s">
        <v>569</v>
      </c>
      <c r="C40" s="72" t="s">
        <v>570</v>
      </c>
      <c r="D40" s="80" t="s">
        <v>476</v>
      </c>
      <c r="E40" s="58"/>
      <c r="F40" s="58">
        <v>1</v>
      </c>
      <c r="G40" s="58">
        <v>6</v>
      </c>
      <c r="H40" s="58"/>
      <c r="I40" s="58"/>
      <c r="J40" s="149">
        <f>SUM(E40:I40)</f>
        <v>7</v>
      </c>
      <c r="L40" s="85">
        <f t="shared" si="1"/>
        <v>2</v>
      </c>
      <c r="M40" s="85">
        <f t="shared" si="2"/>
        <v>0</v>
      </c>
    </row>
    <row r="41" spans="1:13" x14ac:dyDescent="0.35">
      <c r="A41" s="4">
        <v>34</v>
      </c>
      <c r="B41" s="72" t="s">
        <v>547</v>
      </c>
      <c r="C41" s="72" t="s">
        <v>234</v>
      </c>
      <c r="D41" s="99" t="s">
        <v>247</v>
      </c>
      <c r="E41" s="58">
        <v>6</v>
      </c>
      <c r="F41" s="58"/>
      <c r="G41" s="58"/>
      <c r="H41" s="58"/>
      <c r="I41" s="58"/>
      <c r="J41" s="149">
        <f>SUM(E41:I41)</f>
        <v>6</v>
      </c>
      <c r="L41" s="85">
        <f t="shared" si="1"/>
        <v>1</v>
      </c>
      <c r="M41" s="85">
        <f t="shared" si="2"/>
        <v>0</v>
      </c>
    </row>
    <row r="42" spans="1:13" x14ac:dyDescent="0.35">
      <c r="A42" s="4">
        <v>35</v>
      </c>
      <c r="B42" s="81" t="s">
        <v>548</v>
      </c>
      <c r="C42" s="81" t="s">
        <v>236</v>
      </c>
      <c r="D42" s="82" t="s">
        <v>248</v>
      </c>
      <c r="E42" s="58">
        <v>4</v>
      </c>
      <c r="F42" s="58">
        <v>1</v>
      </c>
      <c r="G42" s="58"/>
      <c r="H42" s="58"/>
      <c r="I42" s="58"/>
      <c r="J42" s="149">
        <f>SUM(E42:I42)</f>
        <v>5</v>
      </c>
      <c r="L42" s="85">
        <f t="shared" si="1"/>
        <v>2</v>
      </c>
      <c r="M42" s="85">
        <f t="shared" si="2"/>
        <v>0</v>
      </c>
    </row>
    <row r="43" spans="1:13" x14ac:dyDescent="0.35">
      <c r="A43" s="4">
        <v>36</v>
      </c>
      <c r="B43" s="92" t="s">
        <v>561</v>
      </c>
      <c r="C43" s="92" t="s">
        <v>562</v>
      </c>
      <c r="D43" s="93" t="s">
        <v>571</v>
      </c>
      <c r="E43" s="58"/>
      <c r="F43" s="58">
        <v>5</v>
      </c>
      <c r="G43" s="58"/>
      <c r="H43" s="58"/>
      <c r="I43" s="58"/>
      <c r="J43" s="149">
        <f>SUM(E43:I43)</f>
        <v>5</v>
      </c>
      <c r="L43" s="85">
        <f t="shared" si="1"/>
        <v>1</v>
      </c>
      <c r="M43" s="85">
        <f t="shared" si="2"/>
        <v>0</v>
      </c>
    </row>
    <row r="44" spans="1:13" x14ac:dyDescent="0.35">
      <c r="A44" s="4">
        <v>37</v>
      </c>
      <c r="B44" s="81" t="s">
        <v>716</v>
      </c>
      <c r="C44" s="81" t="s">
        <v>717</v>
      </c>
      <c r="D44" s="81" t="s">
        <v>460</v>
      </c>
      <c r="E44" s="100"/>
      <c r="F44" s="100"/>
      <c r="G44" s="100">
        <v>5</v>
      </c>
      <c r="H44" s="100"/>
      <c r="I44" s="100"/>
      <c r="J44" s="149">
        <f>SUM(E44:I44)</f>
        <v>5</v>
      </c>
      <c r="L44" s="85">
        <f t="shared" si="1"/>
        <v>1</v>
      </c>
      <c r="M44" s="85">
        <f t="shared" si="2"/>
        <v>0</v>
      </c>
    </row>
    <row r="45" spans="1:13" x14ac:dyDescent="0.35">
      <c r="A45" s="4">
        <v>38</v>
      </c>
      <c r="B45" s="139" t="s">
        <v>483</v>
      </c>
      <c r="C45" s="87" t="s">
        <v>923</v>
      </c>
      <c r="D45" s="81" t="s">
        <v>249</v>
      </c>
      <c r="E45" s="100"/>
      <c r="F45" s="100"/>
      <c r="G45" s="100"/>
      <c r="H45" s="100">
        <v>5</v>
      </c>
      <c r="I45" s="100"/>
      <c r="J45" s="149">
        <f>SUM(H45:I45)</f>
        <v>5</v>
      </c>
      <c r="L45" s="85">
        <f>COUNT(E45:H45)</f>
        <v>1</v>
      </c>
      <c r="M45" s="85">
        <f t="shared" si="2"/>
        <v>0</v>
      </c>
    </row>
    <row r="46" spans="1:13" x14ac:dyDescent="0.35">
      <c r="A46" s="4">
        <v>39</v>
      </c>
      <c r="B46" s="72" t="s">
        <v>563</v>
      </c>
      <c r="C46" s="72" t="s">
        <v>564</v>
      </c>
      <c r="D46" s="99" t="s">
        <v>572</v>
      </c>
      <c r="E46" s="58"/>
      <c r="F46" s="58">
        <v>4</v>
      </c>
      <c r="G46" s="58"/>
      <c r="H46" s="58"/>
      <c r="I46" s="58"/>
      <c r="J46" s="149">
        <f>SUM(E46:I46)</f>
        <v>4</v>
      </c>
      <c r="L46" s="85">
        <f t="shared" si="1"/>
        <v>1</v>
      </c>
      <c r="M46" s="85">
        <f t="shared" si="2"/>
        <v>0</v>
      </c>
    </row>
    <row r="47" spans="1:13" x14ac:dyDescent="0.35">
      <c r="A47" s="4">
        <v>40</v>
      </c>
      <c r="B47" s="87" t="s">
        <v>924</v>
      </c>
      <c r="C47" s="87" t="s">
        <v>925</v>
      </c>
      <c r="D47" s="81" t="s">
        <v>243</v>
      </c>
      <c r="E47" s="100"/>
      <c r="F47" s="100"/>
      <c r="G47" s="100"/>
      <c r="H47" s="100">
        <v>4</v>
      </c>
      <c r="I47" s="100"/>
      <c r="J47" s="149">
        <f>SUM(H47:I47)</f>
        <v>4</v>
      </c>
      <c r="L47" s="85"/>
      <c r="M47" s="85"/>
    </row>
    <row r="48" spans="1:13" x14ac:dyDescent="0.35">
      <c r="A48" s="4">
        <v>41</v>
      </c>
      <c r="B48" s="72" t="s">
        <v>565</v>
      </c>
      <c r="C48" s="72" t="s">
        <v>566</v>
      </c>
      <c r="D48" s="99" t="s">
        <v>572</v>
      </c>
      <c r="E48" s="58"/>
      <c r="F48" s="58">
        <v>3</v>
      </c>
      <c r="G48" s="58"/>
      <c r="H48" s="58"/>
      <c r="I48" s="58"/>
      <c r="J48" s="149">
        <f>SUM(E48:I48)</f>
        <v>3</v>
      </c>
      <c r="L48" s="85"/>
      <c r="M48" s="85"/>
    </row>
    <row r="49" spans="1:13" x14ac:dyDescent="0.35">
      <c r="A49" s="4">
        <v>42</v>
      </c>
      <c r="B49" s="81" t="s">
        <v>553</v>
      </c>
      <c r="C49" s="81" t="s">
        <v>237</v>
      </c>
      <c r="D49" s="81" t="s">
        <v>246</v>
      </c>
      <c r="E49" s="100">
        <v>3</v>
      </c>
      <c r="F49" s="100"/>
      <c r="G49" s="100"/>
      <c r="H49" s="100"/>
      <c r="I49" s="100"/>
      <c r="J49" s="149">
        <f>SUM(E49:I49)</f>
        <v>3</v>
      </c>
      <c r="L49" s="85"/>
      <c r="M49" s="85"/>
    </row>
    <row r="50" spans="1:13" x14ac:dyDescent="0.35">
      <c r="A50" s="4">
        <v>43</v>
      </c>
      <c r="B50" s="87" t="s">
        <v>647</v>
      </c>
      <c r="C50" s="87" t="s">
        <v>926</v>
      </c>
      <c r="D50" s="81" t="s">
        <v>209</v>
      </c>
      <c r="E50" s="100"/>
      <c r="F50" s="100"/>
      <c r="G50" s="100"/>
      <c r="H50" s="100">
        <v>3</v>
      </c>
      <c r="I50" s="100"/>
      <c r="J50" s="149">
        <f>SUM(H50:I50)</f>
        <v>3</v>
      </c>
      <c r="L50" s="85"/>
      <c r="M50" s="85"/>
    </row>
    <row r="51" spans="1:13" x14ac:dyDescent="0.35">
      <c r="A51" s="4">
        <v>44</v>
      </c>
      <c r="B51" s="92" t="s">
        <v>549</v>
      </c>
      <c r="C51" s="92" t="s">
        <v>238</v>
      </c>
      <c r="D51" s="93" t="s">
        <v>249</v>
      </c>
      <c r="E51" s="58">
        <v>2</v>
      </c>
      <c r="F51" s="58"/>
      <c r="G51" s="58"/>
      <c r="H51" s="58"/>
      <c r="I51" s="58"/>
      <c r="J51" s="149">
        <f>SUM(E51:I51)</f>
        <v>2</v>
      </c>
      <c r="L51" s="85"/>
      <c r="M51" s="85"/>
    </row>
    <row r="52" spans="1:13" x14ac:dyDescent="0.35">
      <c r="A52" s="4">
        <v>45</v>
      </c>
      <c r="B52" s="81" t="s">
        <v>552</v>
      </c>
      <c r="C52" s="81" t="s">
        <v>241</v>
      </c>
      <c r="D52" s="81" t="s">
        <v>213</v>
      </c>
      <c r="E52" s="11">
        <v>1</v>
      </c>
      <c r="F52" s="11"/>
      <c r="G52" s="11"/>
      <c r="H52" s="11"/>
      <c r="I52" s="11"/>
      <c r="J52" s="149">
        <f>SUM(E52:I52)</f>
        <v>1</v>
      </c>
      <c r="L52" s="85"/>
      <c r="M52" s="85"/>
    </row>
    <row r="53" spans="1:13" x14ac:dyDescent="0.35">
      <c r="A53" s="4">
        <v>46</v>
      </c>
      <c r="B53" s="72" t="s">
        <v>567</v>
      </c>
      <c r="C53" s="72" t="s">
        <v>283</v>
      </c>
      <c r="D53" s="99" t="s">
        <v>568</v>
      </c>
      <c r="E53" s="58"/>
      <c r="F53" s="58">
        <v>1</v>
      </c>
      <c r="G53" s="58"/>
      <c r="H53" s="58"/>
      <c r="I53" s="58"/>
      <c r="J53" s="149">
        <f>SUM(E53:I53)</f>
        <v>1</v>
      </c>
      <c r="L53" s="85"/>
      <c r="M53" s="85"/>
    </row>
    <row r="54" spans="1:13" x14ac:dyDescent="0.35">
      <c r="A54" s="4">
        <v>47</v>
      </c>
      <c r="B54" s="87" t="s">
        <v>551</v>
      </c>
      <c r="C54" s="87" t="s">
        <v>240</v>
      </c>
      <c r="D54" s="93" t="s">
        <v>251</v>
      </c>
      <c r="E54" s="58">
        <v>1</v>
      </c>
      <c r="F54" s="58"/>
      <c r="G54" s="58"/>
      <c r="H54" s="58"/>
      <c r="I54" s="58"/>
      <c r="J54" s="149">
        <f>SUM(E54:I54)</f>
        <v>1</v>
      </c>
      <c r="L54" s="85"/>
      <c r="M54" s="85"/>
    </row>
    <row r="55" spans="1:13" x14ac:dyDescent="0.35">
      <c r="A55" s="4">
        <v>48</v>
      </c>
      <c r="B55" s="87" t="s">
        <v>903</v>
      </c>
      <c r="C55" s="87" t="s">
        <v>904</v>
      </c>
      <c r="D55" s="81" t="s">
        <v>143</v>
      </c>
      <c r="E55" s="100"/>
      <c r="F55" s="100"/>
      <c r="G55" s="100"/>
      <c r="H55" s="100">
        <v>1</v>
      </c>
      <c r="I55" s="100"/>
      <c r="J55" s="149">
        <f>SUM(H55:I55)</f>
        <v>1</v>
      </c>
      <c r="L55" s="85"/>
      <c r="M55" s="85"/>
    </row>
    <row r="56" spans="1:13" x14ac:dyDescent="0.35">
      <c r="A56" s="4">
        <v>49</v>
      </c>
      <c r="B56" s="87" t="s">
        <v>927</v>
      </c>
      <c r="C56" s="139" t="s">
        <v>661</v>
      </c>
      <c r="D56" s="81" t="s">
        <v>243</v>
      </c>
      <c r="E56" s="100"/>
      <c r="F56" s="100"/>
      <c r="G56" s="100"/>
      <c r="H56" s="100">
        <v>1</v>
      </c>
      <c r="I56" s="100"/>
      <c r="J56" s="149">
        <f>SUM(H56:I56)</f>
        <v>1</v>
      </c>
      <c r="L56" s="85"/>
      <c r="M56" s="85"/>
    </row>
    <row r="57" spans="1:13" x14ac:dyDescent="0.35">
      <c r="B57" s="79"/>
      <c r="C57" s="79"/>
      <c r="D57" s="98"/>
      <c r="E57" s="95"/>
      <c r="F57" s="100"/>
      <c r="G57" s="100"/>
      <c r="H57" s="100"/>
      <c r="I57" s="100"/>
      <c r="J57" s="12">
        <f t="shared" ref="J57" si="4">SUM(E57:I57)</f>
        <v>0</v>
      </c>
      <c r="L57" s="85">
        <f t="shared" si="1"/>
        <v>0</v>
      </c>
      <c r="M57" s="85">
        <f t="shared" si="2"/>
        <v>0</v>
      </c>
    </row>
  </sheetData>
  <sortState xmlns:xlrd2="http://schemas.microsoft.com/office/spreadsheetml/2017/richdata2" ref="B8:J56">
    <sortCondition descending="1" ref="J8:J5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4"/>
  <sheetViews>
    <sheetView showGridLines="0" zoomScaleNormal="100" workbookViewId="0">
      <selection activeCell="M26" sqref="M26"/>
    </sheetView>
  </sheetViews>
  <sheetFormatPr defaultColWidth="9.1796875" defaultRowHeight="14.5" x14ac:dyDescent="0.35"/>
  <cols>
    <col min="1" max="1" width="4.26953125" style="13" customWidth="1"/>
    <col min="2" max="2" width="25.54296875" style="13" customWidth="1"/>
    <col min="3" max="3" width="28.54296875" style="13" customWidth="1"/>
    <col min="4" max="4" width="13" style="13" customWidth="1"/>
    <col min="5" max="5" width="9.1796875" style="15" customWidth="1"/>
    <col min="6" max="10" width="8.81640625" style="15" customWidth="1"/>
    <col min="11" max="11" width="9.7265625" style="15" customWidth="1"/>
    <col min="12" max="13" width="8.81640625" style="15" customWidth="1"/>
    <col min="14" max="14" width="11" style="15" customWidth="1"/>
    <col min="15" max="15" width="8.81640625" style="15" customWidth="1"/>
    <col min="16" max="16" width="9.81640625" style="15" customWidth="1"/>
    <col min="17" max="17" width="10.54296875" style="10" customWidth="1"/>
    <col min="18" max="18" width="6.26953125" style="13" customWidth="1"/>
    <col min="19" max="16384" width="9.1796875" style="13"/>
  </cols>
  <sheetData>
    <row r="1" spans="1:20" ht="18.5" x14ac:dyDescent="0.45">
      <c r="B1" s="34" t="s">
        <v>52</v>
      </c>
    </row>
    <row r="2" spans="1:20" x14ac:dyDescent="0.35">
      <c r="B2" s="8" t="s">
        <v>4</v>
      </c>
    </row>
    <row r="4" spans="1:20" x14ac:dyDescent="0.35">
      <c r="B4" s="22" t="s">
        <v>13</v>
      </c>
    </row>
    <row r="5" spans="1:20" s="85" customFormat="1" ht="15" customHeight="1" x14ac:dyDescent="0.35">
      <c r="B5" s="105"/>
      <c r="C5" s="91"/>
      <c r="D5" s="91"/>
      <c r="E5" s="15"/>
      <c r="F5" s="56"/>
      <c r="G5" s="15"/>
      <c r="H5" s="15"/>
      <c r="I5" s="15"/>
      <c r="J5" s="15"/>
      <c r="K5" s="15"/>
      <c r="L5" s="15"/>
      <c r="M5" s="15"/>
      <c r="N5" s="15"/>
      <c r="O5" s="15"/>
      <c r="P5" s="15"/>
      <c r="Q5" s="54"/>
    </row>
    <row r="6" spans="1:20" ht="15" customHeight="1" x14ac:dyDescent="0.35">
      <c r="F6" s="39"/>
    </row>
    <row r="7" spans="1:20" ht="29" x14ac:dyDescent="0.35">
      <c r="B7" s="9"/>
      <c r="C7" s="9"/>
      <c r="D7" s="9"/>
      <c r="E7" s="7" t="s">
        <v>53</v>
      </c>
      <c r="F7" s="25" t="s">
        <v>54</v>
      </c>
      <c r="G7" s="57" t="s">
        <v>5</v>
      </c>
      <c r="H7" s="57" t="s">
        <v>84</v>
      </c>
      <c r="I7" s="57" t="s">
        <v>49</v>
      </c>
      <c r="J7" s="57" t="s">
        <v>9</v>
      </c>
      <c r="K7" s="57" t="s">
        <v>18</v>
      </c>
      <c r="L7" s="57" t="s">
        <v>17</v>
      </c>
      <c r="M7" s="57" t="s">
        <v>12</v>
      </c>
      <c r="N7" s="57" t="s">
        <v>19</v>
      </c>
      <c r="O7" s="57" t="s">
        <v>5</v>
      </c>
      <c r="P7" s="40" t="s">
        <v>57</v>
      </c>
    </row>
    <row r="8" spans="1:20" s="85" customFormat="1" x14ac:dyDescent="0.35">
      <c r="E8" s="15" t="s">
        <v>87</v>
      </c>
      <c r="F8" s="94" t="s">
        <v>87</v>
      </c>
      <c r="G8" s="15" t="s">
        <v>85</v>
      </c>
      <c r="H8" s="15" t="s">
        <v>87</v>
      </c>
      <c r="I8" s="15" t="s">
        <v>85</v>
      </c>
      <c r="J8" s="123" t="s">
        <v>88</v>
      </c>
      <c r="K8" s="117" t="s">
        <v>85</v>
      </c>
      <c r="L8" s="117" t="s">
        <v>85</v>
      </c>
      <c r="M8" s="15" t="s">
        <v>87</v>
      </c>
      <c r="N8" s="123" t="s">
        <v>88</v>
      </c>
      <c r="O8" s="117" t="s">
        <v>85</v>
      </c>
      <c r="P8" s="106" t="s">
        <v>89</v>
      </c>
      <c r="Q8" s="94"/>
    </row>
    <row r="9" spans="1:20" x14ac:dyDescent="0.35">
      <c r="B9" s="9" t="s">
        <v>7</v>
      </c>
      <c r="C9" s="9" t="s">
        <v>3</v>
      </c>
      <c r="D9" s="9" t="s">
        <v>1</v>
      </c>
      <c r="E9" s="28" t="s">
        <v>50</v>
      </c>
      <c r="F9" s="28" t="s">
        <v>50</v>
      </c>
      <c r="G9" s="111" t="s">
        <v>41</v>
      </c>
      <c r="H9" s="33" t="s">
        <v>41</v>
      </c>
      <c r="I9" s="111" t="s">
        <v>457</v>
      </c>
      <c r="J9" s="111" t="s">
        <v>42</v>
      </c>
      <c r="K9" s="124" t="s">
        <v>43</v>
      </c>
      <c r="L9" s="124" t="s">
        <v>46</v>
      </c>
      <c r="M9" s="124" t="s">
        <v>46</v>
      </c>
      <c r="N9" s="124" t="s">
        <v>51</v>
      </c>
      <c r="O9" s="124" t="s">
        <v>55</v>
      </c>
      <c r="P9" s="28" t="s">
        <v>56</v>
      </c>
      <c r="Q9" s="10" t="s">
        <v>8</v>
      </c>
    </row>
    <row r="10" spans="1:20" s="45" customFormat="1" x14ac:dyDescent="0.35">
      <c r="B10" s="92" t="s">
        <v>98</v>
      </c>
      <c r="C10" s="92" t="s">
        <v>99</v>
      </c>
      <c r="D10" s="93" t="s">
        <v>100</v>
      </c>
      <c r="E10" s="58">
        <v>16</v>
      </c>
      <c r="F10" s="58"/>
      <c r="G10" s="58">
        <v>18</v>
      </c>
      <c r="H10" s="58"/>
      <c r="I10" s="58"/>
      <c r="J10" s="101" t="s">
        <v>718</v>
      </c>
      <c r="K10" s="58">
        <v>18</v>
      </c>
      <c r="L10" s="58"/>
      <c r="M10" s="101" t="s">
        <v>657</v>
      </c>
      <c r="N10" s="58"/>
      <c r="O10" s="58">
        <v>14</v>
      </c>
      <c r="P10" s="58">
        <v>18</v>
      </c>
      <c r="Q10" s="12">
        <f t="shared" ref="Q10:Q41" si="0">SUM(E10:P10)</f>
        <v>84</v>
      </c>
      <c r="S10" s="45">
        <f t="shared" ref="S10:S40" si="1">COUNT(E10:O10)</f>
        <v>4</v>
      </c>
      <c r="T10" s="45">
        <f>IF(S10&gt;4,"  huom",0)</f>
        <v>0</v>
      </c>
    </row>
    <row r="11" spans="1:20" s="45" customFormat="1" x14ac:dyDescent="0.35">
      <c r="A11" s="32">
        <v>1</v>
      </c>
      <c r="B11" s="301" t="s">
        <v>123</v>
      </c>
      <c r="C11" s="301" t="s">
        <v>124</v>
      </c>
      <c r="D11" s="297" t="s">
        <v>125</v>
      </c>
      <c r="E11" s="304" t="s">
        <v>720</v>
      </c>
      <c r="F11" s="298"/>
      <c r="G11" s="299" t="s">
        <v>719</v>
      </c>
      <c r="H11" s="298"/>
      <c r="I11" s="298"/>
      <c r="J11" s="298">
        <v>15</v>
      </c>
      <c r="K11" s="298">
        <v>13</v>
      </c>
      <c r="L11" s="298"/>
      <c r="M11" s="298"/>
      <c r="N11" s="298">
        <v>16</v>
      </c>
      <c r="O11" s="298">
        <v>18</v>
      </c>
      <c r="P11" s="298">
        <v>22</v>
      </c>
      <c r="Q11" s="302">
        <f t="shared" si="0"/>
        <v>84</v>
      </c>
      <c r="S11" s="45">
        <f>COUNT(E11:O11)</f>
        <v>4</v>
      </c>
      <c r="T11" s="91">
        <f t="shared" ref="T11:T73" si="2">IF(S11&gt;4,"  huom",0)</f>
        <v>0</v>
      </c>
    </row>
    <row r="12" spans="1:20" s="45" customFormat="1" x14ac:dyDescent="0.35">
      <c r="A12" s="91"/>
      <c r="B12" s="92" t="s">
        <v>101</v>
      </c>
      <c r="C12" s="92" t="s">
        <v>102</v>
      </c>
      <c r="D12" s="92" t="s">
        <v>103</v>
      </c>
      <c r="E12" s="11">
        <v>15</v>
      </c>
      <c r="F12" s="11"/>
      <c r="G12" s="11">
        <v>14</v>
      </c>
      <c r="H12" s="11"/>
      <c r="I12" s="11"/>
      <c r="J12" s="11"/>
      <c r="K12" s="11">
        <v>16</v>
      </c>
      <c r="L12" s="11"/>
      <c r="M12" s="11">
        <v>13</v>
      </c>
      <c r="N12" s="101" t="s">
        <v>718</v>
      </c>
      <c r="O12" s="101" t="s">
        <v>718</v>
      </c>
      <c r="P12" s="11">
        <v>13</v>
      </c>
      <c r="Q12" s="12">
        <f t="shared" si="0"/>
        <v>71</v>
      </c>
      <c r="S12" s="45">
        <f t="shared" si="1"/>
        <v>4</v>
      </c>
      <c r="T12" s="91">
        <f t="shared" si="2"/>
        <v>0</v>
      </c>
    </row>
    <row r="13" spans="1:20" s="45" customFormat="1" x14ac:dyDescent="0.35">
      <c r="A13" s="91"/>
      <c r="B13" s="92" t="s">
        <v>117</v>
      </c>
      <c r="C13" s="92" t="s">
        <v>118</v>
      </c>
      <c r="D13" s="93" t="s">
        <v>119</v>
      </c>
      <c r="E13" s="112">
        <v>9</v>
      </c>
      <c r="F13" s="58"/>
      <c r="G13" s="58">
        <v>20</v>
      </c>
      <c r="H13" s="58"/>
      <c r="I13" s="58"/>
      <c r="J13" s="58"/>
      <c r="K13" s="58">
        <v>11</v>
      </c>
      <c r="L13" s="58"/>
      <c r="M13" s="58">
        <v>3</v>
      </c>
      <c r="N13" s="58"/>
      <c r="O13" s="58"/>
      <c r="P13" s="58">
        <v>25</v>
      </c>
      <c r="Q13" s="12">
        <f t="shared" si="0"/>
        <v>68</v>
      </c>
      <c r="S13" s="45">
        <f t="shared" ref="S13:S19" si="3">COUNT(E13:O13)</f>
        <v>4</v>
      </c>
      <c r="T13" s="91">
        <f t="shared" si="2"/>
        <v>0</v>
      </c>
    </row>
    <row r="14" spans="1:20" s="45" customFormat="1" x14ac:dyDescent="0.35">
      <c r="A14" s="91"/>
      <c r="B14" s="87" t="s">
        <v>583</v>
      </c>
      <c r="C14" s="87" t="s">
        <v>582</v>
      </c>
      <c r="D14" s="87" t="s">
        <v>195</v>
      </c>
      <c r="E14" s="58"/>
      <c r="F14" s="58"/>
      <c r="G14" s="58"/>
      <c r="H14" s="58"/>
      <c r="I14" s="58"/>
      <c r="J14" s="58">
        <v>9</v>
      </c>
      <c r="K14" s="58">
        <v>15</v>
      </c>
      <c r="L14" s="58"/>
      <c r="M14" s="58"/>
      <c r="N14" s="58">
        <v>3</v>
      </c>
      <c r="O14" s="58">
        <v>20</v>
      </c>
      <c r="P14" s="58">
        <v>12</v>
      </c>
      <c r="Q14" s="12">
        <f t="shared" si="0"/>
        <v>59</v>
      </c>
      <c r="S14" s="45">
        <f t="shared" si="3"/>
        <v>4</v>
      </c>
      <c r="T14" s="91">
        <f t="shared" si="2"/>
        <v>0</v>
      </c>
    </row>
    <row r="15" spans="1:20" s="45" customFormat="1" x14ac:dyDescent="0.35">
      <c r="A15" s="91"/>
      <c r="B15" s="87" t="s">
        <v>374</v>
      </c>
      <c r="C15" s="87" t="s">
        <v>375</v>
      </c>
      <c r="D15" s="89" t="s">
        <v>361</v>
      </c>
      <c r="E15" s="112"/>
      <c r="F15" s="58"/>
      <c r="G15" s="58">
        <v>8</v>
      </c>
      <c r="H15" s="58"/>
      <c r="I15" s="58"/>
      <c r="J15" s="58">
        <v>12</v>
      </c>
      <c r="K15" s="58"/>
      <c r="L15" s="58">
        <v>3</v>
      </c>
      <c r="M15" s="58"/>
      <c r="N15" s="58">
        <v>5</v>
      </c>
      <c r="O15" s="58"/>
      <c r="P15" s="58">
        <v>30</v>
      </c>
      <c r="Q15" s="12">
        <f t="shared" si="0"/>
        <v>58</v>
      </c>
      <c r="S15" s="45">
        <f t="shared" si="3"/>
        <v>4</v>
      </c>
      <c r="T15" s="91">
        <f t="shared" si="2"/>
        <v>0</v>
      </c>
    </row>
    <row r="16" spans="1:20" s="45" customFormat="1" x14ac:dyDescent="0.35">
      <c r="A16" s="91"/>
      <c r="B16" s="92" t="s">
        <v>111</v>
      </c>
      <c r="C16" s="92" t="s">
        <v>112</v>
      </c>
      <c r="D16" s="93" t="s">
        <v>113</v>
      </c>
      <c r="E16" s="58">
        <v>11</v>
      </c>
      <c r="F16" s="58"/>
      <c r="G16" s="58"/>
      <c r="H16" s="58"/>
      <c r="I16" s="58"/>
      <c r="J16" s="58"/>
      <c r="K16" s="58"/>
      <c r="L16" s="58">
        <v>14</v>
      </c>
      <c r="M16" s="58"/>
      <c r="N16" s="58"/>
      <c r="O16" s="58">
        <v>16</v>
      </c>
      <c r="P16" s="58">
        <v>16</v>
      </c>
      <c r="Q16" s="12">
        <f t="shared" si="0"/>
        <v>57</v>
      </c>
      <c r="S16" s="45">
        <f t="shared" si="3"/>
        <v>3</v>
      </c>
      <c r="T16" s="91">
        <f t="shared" si="2"/>
        <v>0</v>
      </c>
    </row>
    <row r="17" spans="1:20" s="45" customFormat="1" x14ac:dyDescent="0.35">
      <c r="A17" s="85"/>
      <c r="B17" s="87" t="s">
        <v>577</v>
      </c>
      <c r="C17" s="87" t="s">
        <v>578</v>
      </c>
      <c r="D17" s="88" t="s">
        <v>579</v>
      </c>
      <c r="E17" s="112"/>
      <c r="F17" s="58"/>
      <c r="G17" s="58"/>
      <c r="H17" s="58"/>
      <c r="I17" s="58"/>
      <c r="J17" s="58">
        <v>16</v>
      </c>
      <c r="K17" s="58"/>
      <c r="L17" s="58">
        <v>1</v>
      </c>
      <c r="M17" s="58"/>
      <c r="N17" s="58">
        <v>20</v>
      </c>
      <c r="O17" s="58"/>
      <c r="P17" s="58">
        <v>20</v>
      </c>
      <c r="Q17" s="12">
        <f t="shared" si="0"/>
        <v>57</v>
      </c>
      <c r="S17" s="45">
        <f t="shared" si="3"/>
        <v>3</v>
      </c>
      <c r="T17" s="91">
        <f t="shared" si="2"/>
        <v>0</v>
      </c>
    </row>
    <row r="18" spans="1:20" s="45" customFormat="1" x14ac:dyDescent="0.35">
      <c r="A18" s="91"/>
      <c r="B18" s="92" t="s">
        <v>114</v>
      </c>
      <c r="C18" s="92" t="s">
        <v>115</v>
      </c>
      <c r="D18" s="88" t="s">
        <v>116</v>
      </c>
      <c r="E18" s="58">
        <v>10</v>
      </c>
      <c r="F18" s="58"/>
      <c r="G18" s="58"/>
      <c r="H18" s="58"/>
      <c r="I18" s="58"/>
      <c r="J18" s="58">
        <v>8</v>
      </c>
      <c r="K18" s="58">
        <v>20</v>
      </c>
      <c r="L18" s="58"/>
      <c r="M18" s="58">
        <v>14</v>
      </c>
      <c r="N18" s="58"/>
      <c r="O18" s="58"/>
      <c r="P18" s="58"/>
      <c r="Q18" s="12">
        <f t="shared" si="0"/>
        <v>52</v>
      </c>
      <c r="S18" s="45">
        <f t="shared" si="3"/>
        <v>4</v>
      </c>
      <c r="T18" s="91">
        <f t="shared" si="2"/>
        <v>0</v>
      </c>
    </row>
    <row r="19" spans="1:20" s="45" customFormat="1" x14ac:dyDescent="0.35">
      <c r="A19" s="32"/>
      <c r="B19" s="87" t="s">
        <v>334</v>
      </c>
      <c r="C19" s="87" t="s">
        <v>340</v>
      </c>
      <c r="D19" s="87" t="s">
        <v>348</v>
      </c>
      <c r="E19" s="32"/>
      <c r="F19" s="58"/>
      <c r="G19" s="58"/>
      <c r="H19" s="58">
        <v>18</v>
      </c>
      <c r="I19" s="58">
        <v>14</v>
      </c>
      <c r="J19" s="58"/>
      <c r="K19" s="58"/>
      <c r="L19" s="58"/>
      <c r="M19" s="58">
        <v>16</v>
      </c>
      <c r="N19" s="58"/>
      <c r="O19" s="58"/>
      <c r="P19" s="58"/>
      <c r="Q19" s="12">
        <f t="shared" si="0"/>
        <v>48</v>
      </c>
      <c r="S19" s="45">
        <f t="shared" si="3"/>
        <v>3</v>
      </c>
      <c r="T19" s="91">
        <f t="shared" si="2"/>
        <v>0</v>
      </c>
    </row>
    <row r="20" spans="1:20" s="45" customFormat="1" x14ac:dyDescent="0.35">
      <c r="A20" s="32"/>
      <c r="B20" s="92" t="s">
        <v>95</v>
      </c>
      <c r="C20" s="92" t="s">
        <v>96</v>
      </c>
      <c r="D20" s="89" t="s">
        <v>97</v>
      </c>
      <c r="E20" s="58">
        <v>18</v>
      </c>
      <c r="F20" s="58"/>
      <c r="G20" s="58">
        <v>9</v>
      </c>
      <c r="H20" s="58"/>
      <c r="I20" s="58"/>
      <c r="J20" s="58">
        <v>18</v>
      </c>
      <c r="K20" s="58"/>
      <c r="L20" s="58"/>
      <c r="M20" s="58"/>
      <c r="N20" s="58"/>
      <c r="O20" s="58"/>
      <c r="P20" s="58"/>
      <c r="Q20" s="12">
        <f t="shared" si="0"/>
        <v>45</v>
      </c>
      <c r="S20" s="45">
        <f t="shared" si="1"/>
        <v>3</v>
      </c>
      <c r="T20" s="91">
        <f t="shared" si="2"/>
        <v>0</v>
      </c>
    </row>
    <row r="21" spans="1:20" s="45" customFormat="1" x14ac:dyDescent="0.35">
      <c r="A21" s="91"/>
      <c r="B21" s="92" t="s">
        <v>108</v>
      </c>
      <c r="C21" s="92" t="s">
        <v>109</v>
      </c>
      <c r="D21" s="93" t="s">
        <v>110</v>
      </c>
      <c r="E21" s="58">
        <v>12</v>
      </c>
      <c r="F21" s="58"/>
      <c r="G21" s="58">
        <v>6</v>
      </c>
      <c r="H21" s="58"/>
      <c r="I21" s="58"/>
      <c r="J21" s="58">
        <v>14</v>
      </c>
      <c r="K21" s="58"/>
      <c r="L21" s="58"/>
      <c r="M21" s="58">
        <v>12</v>
      </c>
      <c r="N21" s="58"/>
      <c r="O21" s="58"/>
      <c r="P21" s="58"/>
      <c r="Q21" s="12">
        <f t="shared" si="0"/>
        <v>44</v>
      </c>
      <c r="S21" s="45">
        <f t="shared" si="1"/>
        <v>4</v>
      </c>
      <c r="T21" s="91">
        <f t="shared" si="2"/>
        <v>0</v>
      </c>
    </row>
    <row r="22" spans="1:20" s="45" customFormat="1" x14ac:dyDescent="0.35">
      <c r="B22" s="92" t="s">
        <v>98</v>
      </c>
      <c r="C22" s="92" t="s">
        <v>129</v>
      </c>
      <c r="D22" s="88" t="s">
        <v>100</v>
      </c>
      <c r="E22" s="101" t="s">
        <v>657</v>
      </c>
      <c r="F22" s="58"/>
      <c r="G22" s="58">
        <v>7</v>
      </c>
      <c r="H22" s="58"/>
      <c r="I22" s="58"/>
      <c r="J22" s="58">
        <v>10</v>
      </c>
      <c r="K22" s="58">
        <v>14</v>
      </c>
      <c r="L22" s="58"/>
      <c r="M22" s="58"/>
      <c r="N22" s="58"/>
      <c r="O22" s="58">
        <v>12</v>
      </c>
      <c r="P22" s="58"/>
      <c r="Q22" s="12">
        <f t="shared" si="0"/>
        <v>43</v>
      </c>
      <c r="S22" s="45">
        <f t="shared" si="1"/>
        <v>4</v>
      </c>
      <c r="T22" s="91">
        <f t="shared" si="2"/>
        <v>0</v>
      </c>
    </row>
    <row r="23" spans="1:20" s="45" customFormat="1" x14ac:dyDescent="0.35">
      <c r="A23" s="91"/>
      <c r="B23" s="92" t="s">
        <v>443</v>
      </c>
      <c r="C23" s="92" t="s">
        <v>339</v>
      </c>
      <c r="D23" s="93" t="s">
        <v>347</v>
      </c>
      <c r="E23" s="92"/>
      <c r="F23" s="58"/>
      <c r="G23" s="58"/>
      <c r="H23" s="58">
        <v>20</v>
      </c>
      <c r="I23" s="58"/>
      <c r="J23" s="58"/>
      <c r="K23" s="58"/>
      <c r="L23" s="58"/>
      <c r="M23" s="58">
        <v>15</v>
      </c>
      <c r="N23" s="58"/>
      <c r="O23" s="58"/>
      <c r="P23" s="58"/>
      <c r="Q23" s="12">
        <f t="shared" si="0"/>
        <v>35</v>
      </c>
      <c r="S23" s="45">
        <f t="shared" si="1"/>
        <v>2</v>
      </c>
      <c r="T23" s="91">
        <f t="shared" si="2"/>
        <v>0</v>
      </c>
    </row>
    <row r="24" spans="1:20" s="45" customFormat="1" x14ac:dyDescent="0.35">
      <c r="A24" s="85"/>
      <c r="B24" s="87" t="s">
        <v>455</v>
      </c>
      <c r="C24" s="87" t="s">
        <v>687</v>
      </c>
      <c r="D24" s="87" t="s">
        <v>286</v>
      </c>
      <c r="E24" s="58"/>
      <c r="F24" s="58"/>
      <c r="G24" s="58"/>
      <c r="H24" s="58"/>
      <c r="I24" s="58"/>
      <c r="J24" s="58"/>
      <c r="K24" s="58"/>
      <c r="L24" s="58"/>
      <c r="M24" s="58">
        <v>20</v>
      </c>
      <c r="N24" s="58">
        <v>13</v>
      </c>
      <c r="O24" s="58"/>
      <c r="P24" s="58"/>
      <c r="Q24" s="12">
        <f t="shared" si="0"/>
        <v>33</v>
      </c>
      <c r="S24" s="45">
        <f t="shared" si="1"/>
        <v>2</v>
      </c>
      <c r="T24" s="91">
        <f t="shared" si="2"/>
        <v>0</v>
      </c>
    </row>
    <row r="25" spans="1:20" s="45" customFormat="1" x14ac:dyDescent="0.35">
      <c r="B25" s="87" t="s">
        <v>376</v>
      </c>
      <c r="C25" s="87" t="s">
        <v>377</v>
      </c>
      <c r="D25" s="92" t="s">
        <v>287</v>
      </c>
      <c r="E25" s="11"/>
      <c r="F25" s="11"/>
      <c r="G25" s="11">
        <v>6</v>
      </c>
      <c r="H25" s="11"/>
      <c r="I25" s="11"/>
      <c r="J25" s="11"/>
      <c r="K25" s="11"/>
      <c r="L25" s="11"/>
      <c r="M25" s="11"/>
      <c r="N25" s="11">
        <v>12</v>
      </c>
      <c r="O25" s="11">
        <v>15</v>
      </c>
      <c r="P25" s="11"/>
      <c r="Q25" s="12">
        <f t="shared" si="0"/>
        <v>33</v>
      </c>
      <c r="S25" s="45">
        <f t="shared" si="1"/>
        <v>3</v>
      </c>
      <c r="T25" s="91">
        <f t="shared" si="2"/>
        <v>0</v>
      </c>
    </row>
    <row r="26" spans="1:20" s="45" customFormat="1" x14ac:dyDescent="0.35">
      <c r="A26" s="85"/>
      <c r="B26" s="303" t="s">
        <v>901</v>
      </c>
      <c r="C26" s="92" t="s">
        <v>902</v>
      </c>
      <c r="D26" s="93" t="s">
        <v>171</v>
      </c>
      <c r="E26" s="58"/>
      <c r="F26" s="58"/>
      <c r="G26" s="58"/>
      <c r="H26" s="58"/>
      <c r="I26" s="58"/>
      <c r="J26" s="58"/>
      <c r="K26" s="58"/>
      <c r="L26" s="58"/>
      <c r="M26" s="58"/>
      <c r="N26" s="58">
        <v>15</v>
      </c>
      <c r="O26" s="58"/>
      <c r="P26" s="58">
        <v>15</v>
      </c>
      <c r="Q26" s="12">
        <f t="shared" si="0"/>
        <v>30</v>
      </c>
      <c r="S26" s="45">
        <f>COUNT(E26:O26)</f>
        <v>1</v>
      </c>
      <c r="T26" s="91">
        <f t="shared" si="2"/>
        <v>0</v>
      </c>
    </row>
    <row r="27" spans="1:20" x14ac:dyDescent="0.35">
      <c r="A27" s="91"/>
      <c r="B27" s="92" t="s">
        <v>126</v>
      </c>
      <c r="C27" s="92" t="s">
        <v>127</v>
      </c>
      <c r="D27" s="87" t="s">
        <v>128</v>
      </c>
      <c r="E27" s="58">
        <v>6</v>
      </c>
      <c r="F27" s="58"/>
      <c r="G27" s="58">
        <v>15</v>
      </c>
      <c r="H27" s="58"/>
      <c r="I27" s="58"/>
      <c r="J27" s="58"/>
      <c r="K27" s="58"/>
      <c r="L27" s="58">
        <v>7</v>
      </c>
      <c r="M27" s="58"/>
      <c r="N27" s="58"/>
      <c r="O27" s="58"/>
      <c r="P27" s="58"/>
      <c r="Q27" s="12">
        <f t="shared" si="0"/>
        <v>28</v>
      </c>
      <c r="S27" s="13">
        <f t="shared" si="1"/>
        <v>3</v>
      </c>
      <c r="T27" s="91">
        <f t="shared" si="2"/>
        <v>0</v>
      </c>
    </row>
    <row r="28" spans="1:20" s="45" customFormat="1" x14ac:dyDescent="0.35">
      <c r="B28" s="92" t="s">
        <v>92</v>
      </c>
      <c r="C28" s="92" t="s">
        <v>104</v>
      </c>
      <c r="D28" s="93" t="s">
        <v>94</v>
      </c>
      <c r="E28" s="58">
        <v>14</v>
      </c>
      <c r="F28" s="58"/>
      <c r="G28" s="58"/>
      <c r="H28" s="58"/>
      <c r="I28" s="58"/>
      <c r="J28" s="58"/>
      <c r="K28" s="58"/>
      <c r="L28" s="58"/>
      <c r="M28" s="58"/>
      <c r="N28" s="58">
        <v>14</v>
      </c>
      <c r="O28" s="58"/>
      <c r="P28" s="58"/>
      <c r="Q28" s="12">
        <f t="shared" si="0"/>
        <v>28</v>
      </c>
      <c r="S28" s="45">
        <f t="shared" si="1"/>
        <v>2</v>
      </c>
      <c r="T28" s="91">
        <f t="shared" si="2"/>
        <v>0</v>
      </c>
    </row>
    <row r="29" spans="1:20" s="45" customFormat="1" x14ac:dyDescent="0.35">
      <c r="B29" s="87" t="s">
        <v>455</v>
      </c>
      <c r="C29" s="87" t="s">
        <v>464</v>
      </c>
      <c r="D29" s="87" t="s">
        <v>286</v>
      </c>
      <c r="E29" s="58"/>
      <c r="F29" s="58"/>
      <c r="G29" s="58"/>
      <c r="H29" s="58"/>
      <c r="I29" s="58">
        <v>16</v>
      </c>
      <c r="J29" s="58"/>
      <c r="K29" s="58"/>
      <c r="L29" s="58"/>
      <c r="M29" s="58">
        <v>11</v>
      </c>
      <c r="N29" s="58"/>
      <c r="O29" s="58"/>
      <c r="P29" s="58"/>
      <c r="Q29" s="12">
        <f t="shared" si="0"/>
        <v>27</v>
      </c>
      <c r="S29" s="45">
        <f t="shared" si="1"/>
        <v>2</v>
      </c>
      <c r="T29" s="91">
        <f t="shared" si="2"/>
        <v>0</v>
      </c>
    </row>
    <row r="30" spans="1:20" s="45" customFormat="1" x14ac:dyDescent="0.35">
      <c r="B30" s="87" t="s">
        <v>539</v>
      </c>
      <c r="C30" s="87" t="s">
        <v>222</v>
      </c>
      <c r="D30" s="88" t="s">
        <v>164</v>
      </c>
      <c r="E30" s="58"/>
      <c r="F30" s="58"/>
      <c r="G30" s="58"/>
      <c r="H30" s="58"/>
      <c r="I30" s="58"/>
      <c r="J30" s="58">
        <v>20</v>
      </c>
      <c r="K30" s="58"/>
      <c r="L30" s="58">
        <v>6</v>
      </c>
      <c r="M30" s="58"/>
      <c r="N30" s="58"/>
      <c r="O30" s="58"/>
      <c r="P30" s="58"/>
      <c r="Q30" s="12">
        <f t="shared" si="0"/>
        <v>26</v>
      </c>
      <c r="S30" s="45">
        <f t="shared" si="1"/>
        <v>2</v>
      </c>
      <c r="T30" s="91">
        <f t="shared" si="2"/>
        <v>0</v>
      </c>
    </row>
    <row r="31" spans="1:20" s="45" customFormat="1" x14ac:dyDescent="0.35">
      <c r="B31" s="92" t="s">
        <v>337</v>
      </c>
      <c r="C31" s="92" t="s">
        <v>345</v>
      </c>
      <c r="D31" s="93" t="s">
        <v>351</v>
      </c>
      <c r="E31" s="58"/>
      <c r="F31" s="58"/>
      <c r="G31" s="58"/>
      <c r="H31" s="58">
        <v>13</v>
      </c>
      <c r="I31" s="58"/>
      <c r="J31" s="58"/>
      <c r="K31" s="58"/>
      <c r="L31" s="58"/>
      <c r="M31" s="58">
        <v>10</v>
      </c>
      <c r="N31" s="58"/>
      <c r="O31" s="58"/>
      <c r="P31" s="58"/>
      <c r="Q31" s="12">
        <f t="shared" si="0"/>
        <v>23</v>
      </c>
      <c r="S31" s="45">
        <f t="shared" si="1"/>
        <v>2</v>
      </c>
      <c r="T31" s="91">
        <f t="shared" si="2"/>
        <v>0</v>
      </c>
    </row>
    <row r="32" spans="1:20" s="45" customFormat="1" x14ac:dyDescent="0.35">
      <c r="B32" s="87" t="s">
        <v>458</v>
      </c>
      <c r="C32" s="87" t="s">
        <v>459</v>
      </c>
      <c r="D32" s="89" t="s">
        <v>460</v>
      </c>
      <c r="E32" s="58"/>
      <c r="F32" s="58"/>
      <c r="G32" s="58"/>
      <c r="H32" s="58"/>
      <c r="I32" s="58">
        <v>20</v>
      </c>
      <c r="J32" s="58"/>
      <c r="K32" s="58"/>
      <c r="L32" s="58"/>
      <c r="M32" s="58"/>
      <c r="N32" s="58">
        <v>1</v>
      </c>
      <c r="O32" s="58"/>
      <c r="P32" s="58"/>
      <c r="Q32" s="12">
        <f t="shared" si="0"/>
        <v>21</v>
      </c>
      <c r="S32" s="45">
        <f t="shared" si="1"/>
        <v>2</v>
      </c>
      <c r="T32" s="91">
        <f t="shared" si="2"/>
        <v>0</v>
      </c>
    </row>
    <row r="33" spans="1:20" s="45" customFormat="1" x14ac:dyDescent="0.35">
      <c r="B33" s="92" t="s">
        <v>752</v>
      </c>
      <c r="C33" s="92" t="s">
        <v>753</v>
      </c>
      <c r="D33" s="93" t="s">
        <v>500</v>
      </c>
      <c r="E33" s="58"/>
      <c r="F33" s="58"/>
      <c r="G33" s="58"/>
      <c r="H33" s="58"/>
      <c r="I33" s="58"/>
      <c r="J33" s="58"/>
      <c r="K33" s="58"/>
      <c r="L33" s="58">
        <v>13</v>
      </c>
      <c r="M33" s="58"/>
      <c r="N33" s="58">
        <v>8</v>
      </c>
      <c r="O33" s="58"/>
      <c r="P33" s="58"/>
      <c r="Q33" s="12">
        <f t="shared" si="0"/>
        <v>21</v>
      </c>
      <c r="S33" s="45">
        <f t="shared" si="1"/>
        <v>2</v>
      </c>
      <c r="T33" s="91">
        <f t="shared" si="2"/>
        <v>0</v>
      </c>
    </row>
    <row r="34" spans="1:20" s="45" customFormat="1" x14ac:dyDescent="0.35">
      <c r="B34" s="92" t="s">
        <v>92</v>
      </c>
      <c r="C34" s="92" t="s">
        <v>93</v>
      </c>
      <c r="D34" s="93" t="s">
        <v>94</v>
      </c>
      <c r="E34" s="58">
        <v>20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12">
        <f t="shared" si="0"/>
        <v>20</v>
      </c>
      <c r="S34" s="45">
        <f t="shared" si="1"/>
        <v>1</v>
      </c>
      <c r="T34" s="91">
        <f t="shared" si="2"/>
        <v>0</v>
      </c>
    </row>
    <row r="35" spans="1:20" x14ac:dyDescent="0.35">
      <c r="A35" s="91"/>
      <c r="B35" s="87" t="s">
        <v>465</v>
      </c>
      <c r="C35" s="87" t="s">
        <v>466</v>
      </c>
      <c r="D35" s="87" t="s">
        <v>187</v>
      </c>
      <c r="E35" s="58"/>
      <c r="F35" s="58"/>
      <c r="G35" s="58"/>
      <c r="H35" s="58"/>
      <c r="I35" s="58">
        <v>15</v>
      </c>
      <c r="J35" s="58"/>
      <c r="K35" s="58"/>
      <c r="L35" s="58">
        <v>5</v>
      </c>
      <c r="M35" s="58"/>
      <c r="N35" s="58"/>
      <c r="O35" s="58"/>
      <c r="P35" s="58"/>
      <c r="Q35" s="12">
        <f t="shared" si="0"/>
        <v>20</v>
      </c>
      <c r="S35" s="13">
        <f t="shared" si="1"/>
        <v>2</v>
      </c>
      <c r="T35" s="91">
        <f t="shared" si="2"/>
        <v>0</v>
      </c>
    </row>
    <row r="36" spans="1:20" s="45" customFormat="1" x14ac:dyDescent="0.35">
      <c r="B36" s="87" t="s">
        <v>745</v>
      </c>
      <c r="C36" s="87" t="s">
        <v>746</v>
      </c>
      <c r="D36" s="88" t="s">
        <v>244</v>
      </c>
      <c r="E36" s="58"/>
      <c r="F36" s="58"/>
      <c r="G36" s="58"/>
      <c r="H36" s="58"/>
      <c r="I36" s="58"/>
      <c r="J36" s="58"/>
      <c r="K36" s="58"/>
      <c r="L36" s="58">
        <v>20</v>
      </c>
      <c r="M36" s="58"/>
      <c r="N36" s="58"/>
      <c r="O36" s="58"/>
      <c r="P36" s="58"/>
      <c r="Q36" s="12">
        <f t="shared" si="0"/>
        <v>20</v>
      </c>
      <c r="S36" s="45">
        <f t="shared" si="1"/>
        <v>1</v>
      </c>
      <c r="T36" s="91">
        <f t="shared" si="2"/>
        <v>0</v>
      </c>
    </row>
    <row r="37" spans="1:20" s="45" customFormat="1" x14ac:dyDescent="0.35">
      <c r="B37" s="92" t="s">
        <v>458</v>
      </c>
      <c r="C37" s="92" t="s">
        <v>467</v>
      </c>
      <c r="D37" s="93" t="s">
        <v>460</v>
      </c>
      <c r="E37" s="58"/>
      <c r="F37" s="58"/>
      <c r="G37" s="58"/>
      <c r="H37" s="58"/>
      <c r="I37" s="58">
        <v>13</v>
      </c>
      <c r="J37" s="58"/>
      <c r="K37" s="58"/>
      <c r="L37" s="58"/>
      <c r="M37" s="58"/>
      <c r="N37" s="58">
        <v>6</v>
      </c>
      <c r="O37" s="58"/>
      <c r="P37" s="58"/>
      <c r="Q37" s="12">
        <f t="shared" si="0"/>
        <v>19</v>
      </c>
      <c r="S37" s="45">
        <f t="shared" si="1"/>
        <v>2</v>
      </c>
      <c r="T37" s="91">
        <f t="shared" si="2"/>
        <v>0</v>
      </c>
    </row>
    <row r="38" spans="1:20" s="45" customFormat="1" x14ac:dyDescent="0.35">
      <c r="B38" s="92" t="s">
        <v>901</v>
      </c>
      <c r="C38" s="92" t="s">
        <v>906</v>
      </c>
      <c r="D38" s="88" t="s">
        <v>171</v>
      </c>
      <c r="E38" s="58"/>
      <c r="F38" s="58"/>
      <c r="G38" s="58"/>
      <c r="H38" s="58"/>
      <c r="I38" s="58"/>
      <c r="J38" s="58"/>
      <c r="K38" s="58"/>
      <c r="L38" s="58"/>
      <c r="M38" s="58"/>
      <c r="N38" s="58">
        <v>5</v>
      </c>
      <c r="O38" s="58"/>
      <c r="P38" s="58">
        <v>14</v>
      </c>
      <c r="Q38" s="12">
        <f t="shared" si="0"/>
        <v>19</v>
      </c>
      <c r="S38" s="45">
        <f t="shared" si="1"/>
        <v>1</v>
      </c>
      <c r="T38" s="91">
        <f t="shared" si="2"/>
        <v>0</v>
      </c>
    </row>
    <row r="39" spans="1:20" s="45" customFormat="1" x14ac:dyDescent="0.35">
      <c r="B39" s="92" t="s">
        <v>461</v>
      </c>
      <c r="C39" s="92" t="s">
        <v>462</v>
      </c>
      <c r="D39" s="93" t="s">
        <v>463</v>
      </c>
      <c r="E39" s="58"/>
      <c r="F39" s="58"/>
      <c r="G39" s="58"/>
      <c r="H39" s="58"/>
      <c r="I39" s="58">
        <v>18</v>
      </c>
      <c r="J39" s="58"/>
      <c r="K39" s="58"/>
      <c r="L39" s="58"/>
      <c r="M39" s="58"/>
      <c r="N39" s="58"/>
      <c r="O39" s="58"/>
      <c r="P39" s="58"/>
      <c r="Q39" s="12">
        <f t="shared" si="0"/>
        <v>18</v>
      </c>
      <c r="S39" s="45">
        <f t="shared" si="1"/>
        <v>1</v>
      </c>
      <c r="T39" s="91">
        <f t="shared" si="2"/>
        <v>0</v>
      </c>
    </row>
    <row r="40" spans="1:20" s="45" customFormat="1" x14ac:dyDescent="0.35">
      <c r="B40" s="87" t="s">
        <v>688</v>
      </c>
      <c r="C40" s="87" t="s">
        <v>689</v>
      </c>
      <c r="D40" s="88" t="s">
        <v>286</v>
      </c>
      <c r="E40" s="58"/>
      <c r="F40" s="58"/>
      <c r="G40" s="58"/>
      <c r="H40" s="58"/>
      <c r="I40" s="58"/>
      <c r="J40" s="58"/>
      <c r="K40" s="58"/>
      <c r="L40" s="58"/>
      <c r="M40" s="58">
        <v>18</v>
      </c>
      <c r="N40" s="58"/>
      <c r="O40" s="58"/>
      <c r="P40" s="58"/>
      <c r="Q40" s="12">
        <f t="shared" si="0"/>
        <v>18</v>
      </c>
      <c r="S40" s="45">
        <f t="shared" si="1"/>
        <v>1</v>
      </c>
      <c r="T40" s="91">
        <f t="shared" si="2"/>
        <v>0</v>
      </c>
    </row>
    <row r="41" spans="1:20" x14ac:dyDescent="0.35">
      <c r="A41" s="91"/>
      <c r="B41" s="92" t="s">
        <v>747</v>
      </c>
      <c r="C41" s="92" t="s">
        <v>748</v>
      </c>
      <c r="D41" s="92"/>
      <c r="E41" s="11"/>
      <c r="F41" s="11"/>
      <c r="G41" s="11"/>
      <c r="H41" s="11"/>
      <c r="I41" s="11"/>
      <c r="J41" s="11"/>
      <c r="K41" s="11"/>
      <c r="L41" s="11">
        <v>18</v>
      </c>
      <c r="M41" s="11"/>
      <c r="N41" s="11"/>
      <c r="O41" s="11"/>
      <c r="P41" s="11"/>
      <c r="Q41" s="12">
        <f t="shared" si="0"/>
        <v>18</v>
      </c>
      <c r="S41" s="13">
        <f t="shared" ref="S41:S72" si="4">COUNT(E41:O41)</f>
        <v>1</v>
      </c>
      <c r="T41" s="91">
        <f t="shared" si="2"/>
        <v>0</v>
      </c>
    </row>
    <row r="42" spans="1:20" s="45" customFormat="1" x14ac:dyDescent="0.35">
      <c r="B42" s="92" t="s">
        <v>899</v>
      </c>
      <c r="C42" s="92" t="s">
        <v>900</v>
      </c>
      <c r="D42" s="92" t="s">
        <v>286</v>
      </c>
      <c r="E42" s="11"/>
      <c r="F42" s="11"/>
      <c r="G42" s="11"/>
      <c r="H42" s="11"/>
      <c r="I42" s="11"/>
      <c r="J42" s="11"/>
      <c r="K42" s="11"/>
      <c r="L42" s="11"/>
      <c r="M42" s="11"/>
      <c r="N42" s="11">
        <v>18</v>
      </c>
      <c r="O42" s="11"/>
      <c r="P42" s="11"/>
      <c r="Q42" s="12">
        <f t="shared" ref="Q42:Q73" si="5">SUM(E42:P42)</f>
        <v>18</v>
      </c>
      <c r="S42" s="45">
        <f t="shared" si="4"/>
        <v>1</v>
      </c>
      <c r="T42" s="91">
        <f t="shared" si="2"/>
        <v>0</v>
      </c>
    </row>
    <row r="43" spans="1:20" s="45" customFormat="1" x14ac:dyDescent="0.35">
      <c r="B43" s="92" t="s">
        <v>120</v>
      </c>
      <c r="C43" s="92" t="s">
        <v>121</v>
      </c>
      <c r="D43" s="93" t="s">
        <v>122</v>
      </c>
      <c r="E43" s="58">
        <v>8</v>
      </c>
      <c r="F43" s="58"/>
      <c r="G43" s="58"/>
      <c r="H43" s="58"/>
      <c r="I43" s="58"/>
      <c r="J43" s="58"/>
      <c r="K43" s="58"/>
      <c r="L43" s="58">
        <v>9</v>
      </c>
      <c r="M43" s="58"/>
      <c r="N43" s="58"/>
      <c r="O43" s="58"/>
      <c r="P43" s="58"/>
      <c r="Q43" s="12">
        <f t="shared" si="5"/>
        <v>17</v>
      </c>
      <c r="S43" s="45">
        <f t="shared" si="4"/>
        <v>2</v>
      </c>
      <c r="T43" s="91">
        <f t="shared" si="2"/>
        <v>0</v>
      </c>
    </row>
    <row r="44" spans="1:20" s="45" customFormat="1" x14ac:dyDescent="0.35">
      <c r="B44" s="92" t="s">
        <v>343</v>
      </c>
      <c r="C44" s="92" t="s">
        <v>341</v>
      </c>
      <c r="D44" s="93" t="s">
        <v>353</v>
      </c>
      <c r="E44" s="92"/>
      <c r="F44" s="58"/>
      <c r="G44" s="58"/>
      <c r="H44" s="58">
        <v>16</v>
      </c>
      <c r="I44" s="58"/>
      <c r="J44" s="58"/>
      <c r="K44" s="58"/>
      <c r="L44" s="58"/>
      <c r="M44" s="58"/>
      <c r="N44" s="58"/>
      <c r="O44" s="58"/>
      <c r="P44" s="58"/>
      <c r="Q44" s="12">
        <f t="shared" si="5"/>
        <v>16</v>
      </c>
      <c r="S44" s="45">
        <f t="shared" si="4"/>
        <v>1</v>
      </c>
      <c r="T44" s="91">
        <f t="shared" si="2"/>
        <v>0</v>
      </c>
    </row>
    <row r="45" spans="1:20" s="45" customFormat="1" x14ac:dyDescent="0.35">
      <c r="B45" s="87" t="s">
        <v>364</v>
      </c>
      <c r="C45" s="87" t="s">
        <v>365</v>
      </c>
      <c r="D45" s="88" t="s">
        <v>366</v>
      </c>
      <c r="E45" s="58"/>
      <c r="F45" s="58"/>
      <c r="G45" s="58">
        <v>16</v>
      </c>
      <c r="H45" s="58"/>
      <c r="I45" s="58"/>
      <c r="J45" s="58"/>
      <c r="K45" s="58"/>
      <c r="L45" s="58"/>
      <c r="M45" s="58"/>
      <c r="N45" s="58"/>
      <c r="O45" s="58"/>
      <c r="P45" s="58"/>
      <c r="Q45" s="12">
        <f t="shared" si="5"/>
        <v>16</v>
      </c>
      <c r="S45" s="45">
        <f t="shared" si="4"/>
        <v>1</v>
      </c>
      <c r="T45" s="91">
        <f t="shared" si="2"/>
        <v>0</v>
      </c>
    </row>
    <row r="46" spans="1:20" x14ac:dyDescent="0.35">
      <c r="A46" s="91"/>
      <c r="B46" s="87" t="s">
        <v>749</v>
      </c>
      <c r="C46" s="87" t="s">
        <v>750</v>
      </c>
      <c r="D46" s="88" t="s">
        <v>187</v>
      </c>
      <c r="E46" s="58"/>
      <c r="F46" s="58"/>
      <c r="G46" s="58"/>
      <c r="H46" s="58"/>
      <c r="I46" s="58"/>
      <c r="J46" s="58"/>
      <c r="K46" s="58"/>
      <c r="L46" s="58">
        <v>16</v>
      </c>
      <c r="M46" s="58"/>
      <c r="N46" s="58"/>
      <c r="O46" s="58"/>
      <c r="P46" s="58"/>
      <c r="Q46" s="12">
        <f t="shared" si="5"/>
        <v>16</v>
      </c>
      <c r="S46" s="13">
        <f t="shared" si="4"/>
        <v>1</v>
      </c>
      <c r="T46" s="91">
        <f t="shared" si="2"/>
        <v>0</v>
      </c>
    </row>
    <row r="47" spans="1:20" x14ac:dyDescent="0.35">
      <c r="A47" s="91"/>
      <c r="B47" s="92" t="s">
        <v>335</v>
      </c>
      <c r="C47" s="92" t="s">
        <v>342</v>
      </c>
      <c r="D47" s="92" t="s">
        <v>349</v>
      </c>
      <c r="E47" s="92"/>
      <c r="F47" s="11"/>
      <c r="G47" s="11"/>
      <c r="H47" s="11">
        <v>15</v>
      </c>
      <c r="I47" s="11"/>
      <c r="J47" s="11"/>
      <c r="K47" s="11"/>
      <c r="L47" s="11"/>
      <c r="M47" s="11"/>
      <c r="N47" s="11"/>
      <c r="O47" s="11"/>
      <c r="P47" s="11"/>
      <c r="Q47" s="12">
        <f t="shared" si="5"/>
        <v>15</v>
      </c>
      <c r="S47" s="13">
        <f t="shared" si="4"/>
        <v>1</v>
      </c>
      <c r="T47" s="91">
        <f t="shared" si="2"/>
        <v>0</v>
      </c>
    </row>
    <row r="48" spans="1:20" s="45" customFormat="1" x14ac:dyDescent="0.35">
      <c r="A48" s="85"/>
      <c r="B48" s="92" t="s">
        <v>745</v>
      </c>
      <c r="C48" s="92" t="s">
        <v>751</v>
      </c>
      <c r="D48" s="93" t="s">
        <v>244</v>
      </c>
      <c r="E48" s="58"/>
      <c r="F48" s="58"/>
      <c r="G48" s="58"/>
      <c r="H48" s="58"/>
      <c r="I48" s="58"/>
      <c r="J48" s="58"/>
      <c r="K48" s="58"/>
      <c r="L48" s="58">
        <v>15</v>
      </c>
      <c r="M48" s="58"/>
      <c r="N48" s="58"/>
      <c r="O48" s="58"/>
      <c r="P48" s="58"/>
      <c r="Q48" s="12">
        <f t="shared" si="5"/>
        <v>15</v>
      </c>
      <c r="S48" s="45">
        <f t="shared" si="4"/>
        <v>1</v>
      </c>
      <c r="T48" s="91">
        <f t="shared" si="2"/>
        <v>0</v>
      </c>
    </row>
    <row r="49" spans="1:20" x14ac:dyDescent="0.35">
      <c r="A49" s="91"/>
      <c r="B49" s="92" t="s">
        <v>336</v>
      </c>
      <c r="C49" s="92" t="s">
        <v>344</v>
      </c>
      <c r="D49" s="93" t="s">
        <v>350</v>
      </c>
      <c r="E49" s="92"/>
      <c r="F49" s="58"/>
      <c r="G49" s="58"/>
      <c r="H49" s="58">
        <v>14</v>
      </c>
      <c r="I49" s="58"/>
      <c r="J49" s="58"/>
      <c r="K49" s="58"/>
      <c r="L49" s="58"/>
      <c r="M49" s="58"/>
      <c r="N49" s="58"/>
      <c r="O49" s="58"/>
      <c r="P49" s="58"/>
      <c r="Q49" s="12">
        <f t="shared" si="5"/>
        <v>14</v>
      </c>
      <c r="S49" s="13">
        <f t="shared" si="4"/>
        <v>1</v>
      </c>
      <c r="T49" s="91">
        <f t="shared" si="2"/>
        <v>0</v>
      </c>
    </row>
    <row r="50" spans="1:20" s="45" customFormat="1" x14ac:dyDescent="0.35">
      <c r="A50" s="91"/>
      <c r="B50" s="92" t="s">
        <v>105</v>
      </c>
      <c r="C50" s="92" t="s">
        <v>106</v>
      </c>
      <c r="D50" s="92" t="s">
        <v>107</v>
      </c>
      <c r="E50" s="11">
        <v>13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>
        <f t="shared" si="5"/>
        <v>13</v>
      </c>
      <c r="S50" s="45">
        <f t="shared" si="4"/>
        <v>1</v>
      </c>
      <c r="T50" s="91">
        <f t="shared" si="2"/>
        <v>0</v>
      </c>
    </row>
    <row r="51" spans="1:20" s="45" customFormat="1" x14ac:dyDescent="0.35">
      <c r="A51" s="85"/>
      <c r="B51" s="92" t="s">
        <v>367</v>
      </c>
      <c r="C51" s="92" t="s">
        <v>368</v>
      </c>
      <c r="D51" s="92" t="s">
        <v>180</v>
      </c>
      <c r="E51" s="11"/>
      <c r="F51" s="11"/>
      <c r="G51" s="11">
        <v>13</v>
      </c>
      <c r="H51" s="11"/>
      <c r="I51" s="11"/>
      <c r="J51" s="11"/>
      <c r="K51" s="11"/>
      <c r="L51" s="11"/>
      <c r="M51" s="11"/>
      <c r="N51" s="11"/>
      <c r="O51" s="11"/>
      <c r="P51" s="11"/>
      <c r="Q51" s="12">
        <f t="shared" si="5"/>
        <v>13</v>
      </c>
      <c r="S51" s="45">
        <f t="shared" si="4"/>
        <v>1</v>
      </c>
      <c r="T51" s="91">
        <f t="shared" si="2"/>
        <v>0</v>
      </c>
    </row>
    <row r="52" spans="1:20" x14ac:dyDescent="0.35">
      <c r="A52" s="85"/>
      <c r="B52" s="92" t="s">
        <v>580</v>
      </c>
      <c r="C52" s="92" t="s">
        <v>581</v>
      </c>
      <c r="D52" s="93" t="s">
        <v>246</v>
      </c>
      <c r="E52" s="58"/>
      <c r="F52" s="58"/>
      <c r="G52" s="58"/>
      <c r="H52" s="58"/>
      <c r="I52" s="58"/>
      <c r="J52" s="58">
        <v>13</v>
      </c>
      <c r="K52" s="58"/>
      <c r="L52" s="58"/>
      <c r="M52" s="58"/>
      <c r="N52" s="58"/>
      <c r="O52" s="58"/>
      <c r="P52" s="58"/>
      <c r="Q52" s="12">
        <f t="shared" si="5"/>
        <v>13</v>
      </c>
      <c r="S52" s="13">
        <f t="shared" si="4"/>
        <v>1</v>
      </c>
      <c r="T52" s="91">
        <f t="shared" si="2"/>
        <v>0</v>
      </c>
    </row>
    <row r="53" spans="1:20" x14ac:dyDescent="0.35">
      <c r="A53" s="91"/>
      <c r="B53" s="92" t="s">
        <v>697</v>
      </c>
      <c r="C53" s="92" t="s">
        <v>698</v>
      </c>
      <c r="D53" s="93" t="s">
        <v>286</v>
      </c>
      <c r="E53" s="58"/>
      <c r="F53" s="58"/>
      <c r="G53" s="58"/>
      <c r="H53" s="58"/>
      <c r="I53" s="58"/>
      <c r="J53" s="58"/>
      <c r="K53" s="58"/>
      <c r="L53" s="58"/>
      <c r="M53" s="58">
        <v>6</v>
      </c>
      <c r="N53" s="58">
        <v>7</v>
      </c>
      <c r="O53" s="58"/>
      <c r="P53" s="58"/>
      <c r="Q53" s="12">
        <f t="shared" si="5"/>
        <v>13</v>
      </c>
      <c r="S53" s="13">
        <f t="shared" si="4"/>
        <v>2</v>
      </c>
      <c r="T53" s="91">
        <f t="shared" si="2"/>
        <v>0</v>
      </c>
    </row>
    <row r="54" spans="1:20" x14ac:dyDescent="0.35">
      <c r="A54" s="91"/>
      <c r="B54" s="86" t="s">
        <v>114</v>
      </c>
      <c r="C54" s="86" t="s">
        <v>942</v>
      </c>
      <c r="D54" s="92" t="s">
        <v>116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13</v>
      </c>
      <c r="P54" s="11"/>
      <c r="Q54" s="12">
        <f t="shared" si="5"/>
        <v>13</v>
      </c>
      <c r="S54" s="13">
        <f t="shared" si="4"/>
        <v>1</v>
      </c>
      <c r="T54" s="91">
        <f t="shared" si="2"/>
        <v>0</v>
      </c>
    </row>
    <row r="55" spans="1:20" s="45" customFormat="1" x14ac:dyDescent="0.35">
      <c r="A55" s="85"/>
      <c r="B55" s="92" t="s">
        <v>338</v>
      </c>
      <c r="C55" s="92" t="s">
        <v>346</v>
      </c>
      <c r="D55" s="93" t="s">
        <v>352</v>
      </c>
      <c r="E55" s="58"/>
      <c r="F55" s="58"/>
      <c r="G55" s="58"/>
      <c r="H55" s="58">
        <v>12</v>
      </c>
      <c r="I55" s="58"/>
      <c r="J55" s="58"/>
      <c r="K55" s="58"/>
      <c r="L55" s="58"/>
      <c r="M55" s="58"/>
      <c r="N55" s="58"/>
      <c r="O55" s="58"/>
      <c r="P55" s="58"/>
      <c r="Q55" s="12">
        <f t="shared" si="5"/>
        <v>12</v>
      </c>
      <c r="S55" s="45">
        <f t="shared" si="4"/>
        <v>1</v>
      </c>
      <c r="T55" s="91">
        <f t="shared" si="2"/>
        <v>0</v>
      </c>
    </row>
    <row r="56" spans="1:20" x14ac:dyDescent="0.35">
      <c r="A56" s="91"/>
      <c r="B56" s="87" t="s">
        <v>619</v>
      </c>
      <c r="C56" s="87" t="s">
        <v>618</v>
      </c>
      <c r="D56" s="88" t="s">
        <v>113</v>
      </c>
      <c r="E56" s="58"/>
      <c r="F56" s="58"/>
      <c r="G56" s="58"/>
      <c r="H56" s="58"/>
      <c r="I56" s="58"/>
      <c r="J56" s="58"/>
      <c r="K56" s="58">
        <v>12</v>
      </c>
      <c r="L56" s="58"/>
      <c r="M56" s="58"/>
      <c r="N56" s="58"/>
      <c r="O56" s="58"/>
      <c r="P56" s="58"/>
      <c r="Q56" s="12">
        <f t="shared" si="5"/>
        <v>12</v>
      </c>
      <c r="S56" s="13">
        <f t="shared" si="4"/>
        <v>1</v>
      </c>
      <c r="T56" s="91">
        <f t="shared" si="2"/>
        <v>0</v>
      </c>
    </row>
    <row r="57" spans="1:20" s="45" customFormat="1" x14ac:dyDescent="0.35">
      <c r="A57" s="91"/>
      <c r="B57" s="87" t="s">
        <v>120</v>
      </c>
      <c r="C57" s="87" t="s">
        <v>215</v>
      </c>
      <c r="D57" s="88" t="s">
        <v>122</v>
      </c>
      <c r="E57" s="58"/>
      <c r="F57" s="58"/>
      <c r="G57" s="58"/>
      <c r="H57" s="58"/>
      <c r="I57" s="58"/>
      <c r="J57" s="58"/>
      <c r="K57" s="58"/>
      <c r="L57" s="58">
        <v>12</v>
      </c>
      <c r="M57" s="58"/>
      <c r="N57" s="58"/>
      <c r="O57" s="58"/>
      <c r="P57" s="58"/>
      <c r="Q57" s="12">
        <f t="shared" si="5"/>
        <v>12</v>
      </c>
      <c r="S57" s="45">
        <f t="shared" si="4"/>
        <v>1</v>
      </c>
      <c r="T57" s="91">
        <f t="shared" si="2"/>
        <v>0</v>
      </c>
    </row>
    <row r="58" spans="1:20" x14ac:dyDescent="0.35">
      <c r="B58" s="92" t="s">
        <v>369</v>
      </c>
      <c r="C58" s="92" t="s">
        <v>370</v>
      </c>
      <c r="D58" s="93" t="s">
        <v>371</v>
      </c>
      <c r="E58" s="58"/>
      <c r="F58" s="58"/>
      <c r="G58" s="58">
        <v>11</v>
      </c>
      <c r="H58" s="58"/>
      <c r="I58" s="58"/>
      <c r="J58" s="58"/>
      <c r="K58" s="58"/>
      <c r="L58" s="58"/>
      <c r="M58" s="58"/>
      <c r="N58" s="58"/>
      <c r="O58" s="58"/>
      <c r="P58" s="58"/>
      <c r="Q58" s="12">
        <f t="shared" si="5"/>
        <v>11</v>
      </c>
      <c r="S58" s="13">
        <f t="shared" si="4"/>
        <v>1</v>
      </c>
      <c r="T58" s="91">
        <f t="shared" si="2"/>
        <v>0</v>
      </c>
    </row>
    <row r="59" spans="1:20" x14ac:dyDescent="0.35">
      <c r="A59" s="85"/>
      <c r="B59" s="92" t="s">
        <v>754</v>
      </c>
      <c r="C59" s="92" t="s">
        <v>755</v>
      </c>
      <c r="D59" s="92" t="s">
        <v>140</v>
      </c>
      <c r="E59" s="11"/>
      <c r="F59" s="11"/>
      <c r="G59" s="11"/>
      <c r="H59" s="11"/>
      <c r="I59" s="11"/>
      <c r="J59" s="11"/>
      <c r="K59" s="11"/>
      <c r="L59" s="11">
        <v>11</v>
      </c>
      <c r="M59" s="11"/>
      <c r="N59" s="11"/>
      <c r="O59" s="11"/>
      <c r="P59" s="11"/>
      <c r="Q59" s="12">
        <f t="shared" si="5"/>
        <v>11</v>
      </c>
      <c r="S59" s="13">
        <f t="shared" si="4"/>
        <v>1</v>
      </c>
      <c r="T59" s="91">
        <f t="shared" si="2"/>
        <v>0</v>
      </c>
    </row>
    <row r="60" spans="1:20" x14ac:dyDescent="0.35">
      <c r="A60" s="85"/>
      <c r="B60" s="92" t="s">
        <v>372</v>
      </c>
      <c r="C60" s="92" t="s">
        <v>373</v>
      </c>
      <c r="D60" s="92" t="s">
        <v>187</v>
      </c>
      <c r="E60" s="11"/>
      <c r="F60" s="11"/>
      <c r="G60" s="11">
        <v>10</v>
      </c>
      <c r="H60" s="11"/>
      <c r="I60" s="11"/>
      <c r="J60" s="11"/>
      <c r="K60" s="11"/>
      <c r="L60" s="11"/>
      <c r="M60" s="11"/>
      <c r="N60" s="11"/>
      <c r="O60" s="11"/>
      <c r="P60" s="11"/>
      <c r="Q60" s="12">
        <f t="shared" si="5"/>
        <v>10</v>
      </c>
      <c r="S60" s="13">
        <f t="shared" si="4"/>
        <v>1</v>
      </c>
      <c r="T60" s="91">
        <f t="shared" si="2"/>
        <v>0</v>
      </c>
    </row>
    <row r="61" spans="1:20" s="45" customFormat="1" x14ac:dyDescent="0.35">
      <c r="A61" s="91"/>
      <c r="B61" s="87" t="s">
        <v>756</v>
      </c>
      <c r="C61" s="87" t="s">
        <v>757</v>
      </c>
      <c r="D61" s="88" t="s">
        <v>97</v>
      </c>
      <c r="E61" s="58"/>
      <c r="F61" s="58"/>
      <c r="G61" s="58"/>
      <c r="H61" s="58"/>
      <c r="I61" s="58"/>
      <c r="J61" s="58"/>
      <c r="K61" s="58"/>
      <c r="L61" s="58">
        <v>10</v>
      </c>
      <c r="M61" s="58"/>
      <c r="N61" s="58"/>
      <c r="O61" s="58"/>
      <c r="P61" s="58"/>
      <c r="Q61" s="12">
        <f t="shared" si="5"/>
        <v>10</v>
      </c>
      <c r="S61" s="45">
        <f t="shared" si="4"/>
        <v>1</v>
      </c>
      <c r="T61" s="91">
        <f t="shared" si="2"/>
        <v>0</v>
      </c>
    </row>
    <row r="62" spans="1:20" s="45" customFormat="1" x14ac:dyDescent="0.35">
      <c r="A62" s="85"/>
      <c r="B62" s="92" t="s">
        <v>903</v>
      </c>
      <c r="C62" s="92" t="s">
        <v>904</v>
      </c>
      <c r="D62" s="93" t="s">
        <v>143</v>
      </c>
      <c r="E62" s="58"/>
      <c r="F62" s="58"/>
      <c r="G62" s="58"/>
      <c r="H62" s="58"/>
      <c r="I62" s="58"/>
      <c r="J62" s="58"/>
      <c r="K62" s="58"/>
      <c r="L62" s="58"/>
      <c r="M62" s="58"/>
      <c r="N62" s="58">
        <v>10</v>
      </c>
      <c r="O62" s="58"/>
      <c r="P62" s="58"/>
      <c r="Q62" s="12">
        <f t="shared" si="5"/>
        <v>10</v>
      </c>
      <c r="S62" s="45">
        <f t="shared" si="4"/>
        <v>1</v>
      </c>
      <c r="T62" s="91">
        <f t="shared" si="2"/>
        <v>0</v>
      </c>
    </row>
    <row r="63" spans="1:20" x14ac:dyDescent="0.35">
      <c r="A63" s="91"/>
      <c r="B63" s="92" t="s">
        <v>760</v>
      </c>
      <c r="C63" s="92" t="s">
        <v>905</v>
      </c>
      <c r="D63" s="88" t="s">
        <v>870</v>
      </c>
      <c r="E63" s="58"/>
      <c r="F63" s="58"/>
      <c r="G63" s="58"/>
      <c r="H63" s="58"/>
      <c r="I63" s="58"/>
      <c r="J63" s="58"/>
      <c r="K63" s="58"/>
      <c r="L63" s="58"/>
      <c r="M63" s="58"/>
      <c r="N63" s="58">
        <v>10</v>
      </c>
      <c r="O63" s="58"/>
      <c r="P63" s="58"/>
      <c r="Q63" s="12">
        <f t="shared" si="5"/>
        <v>10</v>
      </c>
      <c r="S63" s="13">
        <f t="shared" si="4"/>
        <v>1</v>
      </c>
      <c r="T63" s="91">
        <f t="shared" si="2"/>
        <v>0</v>
      </c>
    </row>
    <row r="64" spans="1:20" s="45" customFormat="1" x14ac:dyDescent="0.35">
      <c r="A64" s="85"/>
      <c r="B64" s="92" t="s">
        <v>690</v>
      </c>
      <c r="C64" s="92" t="s">
        <v>691</v>
      </c>
      <c r="D64" s="92" t="s">
        <v>692</v>
      </c>
      <c r="E64" s="11"/>
      <c r="F64" s="11"/>
      <c r="G64" s="11"/>
      <c r="H64" s="11"/>
      <c r="I64" s="11"/>
      <c r="J64" s="11"/>
      <c r="K64" s="11"/>
      <c r="L64" s="11"/>
      <c r="M64" s="11">
        <v>9</v>
      </c>
      <c r="N64" s="11"/>
      <c r="O64" s="11"/>
      <c r="P64" s="11"/>
      <c r="Q64" s="12">
        <f t="shared" si="5"/>
        <v>9</v>
      </c>
      <c r="S64" s="45">
        <f t="shared" si="4"/>
        <v>1</v>
      </c>
      <c r="T64" s="91">
        <f t="shared" si="2"/>
        <v>0</v>
      </c>
    </row>
    <row r="65" spans="1:20" x14ac:dyDescent="0.35">
      <c r="A65" s="91"/>
      <c r="B65" s="87" t="s">
        <v>585</v>
      </c>
      <c r="C65" s="87" t="s">
        <v>584</v>
      </c>
      <c r="D65" s="88" t="s">
        <v>125</v>
      </c>
      <c r="E65" s="58"/>
      <c r="F65" s="58"/>
      <c r="G65" s="58"/>
      <c r="H65" s="58"/>
      <c r="I65" s="58"/>
      <c r="J65" s="58">
        <v>7</v>
      </c>
      <c r="K65" s="58"/>
      <c r="L65" s="58">
        <v>2</v>
      </c>
      <c r="M65" s="58"/>
      <c r="N65" s="58"/>
      <c r="O65" s="58"/>
      <c r="P65" s="58"/>
      <c r="Q65" s="12">
        <f t="shared" si="5"/>
        <v>9</v>
      </c>
      <c r="S65" s="13">
        <f t="shared" si="4"/>
        <v>2</v>
      </c>
      <c r="T65" s="91">
        <f t="shared" si="2"/>
        <v>0</v>
      </c>
    </row>
    <row r="66" spans="1:20" s="45" customFormat="1" x14ac:dyDescent="0.35">
      <c r="A66" s="85"/>
      <c r="B66" s="92" t="s">
        <v>693</v>
      </c>
      <c r="C66" s="92" t="s">
        <v>694</v>
      </c>
      <c r="D66" s="93"/>
      <c r="E66" s="58"/>
      <c r="F66" s="58"/>
      <c r="G66" s="58"/>
      <c r="H66" s="58"/>
      <c r="I66" s="58"/>
      <c r="J66" s="58"/>
      <c r="K66" s="58"/>
      <c r="L66" s="58"/>
      <c r="M66" s="58">
        <v>8</v>
      </c>
      <c r="N66" s="58"/>
      <c r="O66" s="58"/>
      <c r="P66" s="58"/>
      <c r="Q66" s="12">
        <f t="shared" si="5"/>
        <v>8</v>
      </c>
      <c r="S66" s="45">
        <f t="shared" si="4"/>
        <v>1</v>
      </c>
      <c r="T66" s="91">
        <f t="shared" si="2"/>
        <v>0</v>
      </c>
    </row>
    <row r="67" spans="1:20" s="45" customFormat="1" x14ac:dyDescent="0.35">
      <c r="A67" s="85"/>
      <c r="B67" s="92" t="s">
        <v>758</v>
      </c>
      <c r="C67" s="92" t="s">
        <v>759</v>
      </c>
      <c r="D67" s="93"/>
      <c r="E67" s="58"/>
      <c r="F67" s="58"/>
      <c r="G67" s="58"/>
      <c r="H67" s="58"/>
      <c r="I67" s="58"/>
      <c r="J67" s="58"/>
      <c r="K67" s="58"/>
      <c r="L67" s="58">
        <v>8</v>
      </c>
      <c r="M67" s="58"/>
      <c r="N67" s="58"/>
      <c r="O67" s="58"/>
      <c r="P67" s="58"/>
      <c r="Q67" s="12">
        <f t="shared" si="5"/>
        <v>8</v>
      </c>
      <c r="S67" s="45">
        <f t="shared" si="4"/>
        <v>1</v>
      </c>
      <c r="T67" s="91">
        <f t="shared" si="2"/>
        <v>0</v>
      </c>
    </row>
    <row r="68" spans="1:20" x14ac:dyDescent="0.35">
      <c r="A68" s="85"/>
      <c r="B68" s="92" t="s">
        <v>695</v>
      </c>
      <c r="C68" s="92" t="s">
        <v>696</v>
      </c>
      <c r="D68" s="93" t="s">
        <v>128</v>
      </c>
      <c r="E68" s="58"/>
      <c r="F68" s="58"/>
      <c r="G68" s="58"/>
      <c r="H68" s="58"/>
      <c r="I68" s="58"/>
      <c r="J68" s="58"/>
      <c r="K68" s="58"/>
      <c r="L68" s="58"/>
      <c r="M68" s="58">
        <v>7</v>
      </c>
      <c r="N68" s="58"/>
      <c r="O68" s="58"/>
      <c r="P68" s="58"/>
      <c r="Q68" s="12">
        <f t="shared" si="5"/>
        <v>7</v>
      </c>
      <c r="S68" s="13">
        <f t="shared" si="4"/>
        <v>1</v>
      </c>
      <c r="T68" s="91">
        <f t="shared" si="2"/>
        <v>0</v>
      </c>
    </row>
    <row r="69" spans="1:20" x14ac:dyDescent="0.35">
      <c r="A69" s="85"/>
      <c r="B69" s="87" t="s">
        <v>699</v>
      </c>
      <c r="C69" s="87" t="s">
        <v>700</v>
      </c>
      <c r="D69" s="88" t="s">
        <v>701</v>
      </c>
      <c r="E69" s="58"/>
      <c r="F69" s="58"/>
      <c r="G69" s="58"/>
      <c r="H69" s="58"/>
      <c r="I69" s="58"/>
      <c r="J69" s="58"/>
      <c r="K69" s="58"/>
      <c r="L69" s="58"/>
      <c r="M69" s="58">
        <v>4</v>
      </c>
      <c r="N69" s="58"/>
      <c r="O69" s="58"/>
      <c r="P69" s="58"/>
      <c r="Q69" s="12">
        <f t="shared" si="5"/>
        <v>4</v>
      </c>
      <c r="S69" s="13">
        <f t="shared" si="4"/>
        <v>1</v>
      </c>
      <c r="T69" s="91">
        <f t="shared" si="2"/>
        <v>0</v>
      </c>
    </row>
    <row r="70" spans="1:20" s="45" customFormat="1" x14ac:dyDescent="0.35">
      <c r="B70" s="92" t="s">
        <v>760</v>
      </c>
      <c r="C70" s="92" t="s">
        <v>761</v>
      </c>
      <c r="D70" s="92" t="s">
        <v>870</v>
      </c>
      <c r="E70" s="11"/>
      <c r="F70" s="11"/>
      <c r="G70" s="11"/>
      <c r="H70" s="11"/>
      <c r="I70" s="11"/>
      <c r="J70" s="11"/>
      <c r="K70" s="11"/>
      <c r="L70" s="11">
        <v>4</v>
      </c>
      <c r="M70" s="11"/>
      <c r="N70" s="11"/>
      <c r="O70" s="11"/>
      <c r="P70" s="11"/>
      <c r="Q70" s="12">
        <f t="shared" si="5"/>
        <v>4</v>
      </c>
      <c r="S70" s="45">
        <f t="shared" si="4"/>
        <v>1</v>
      </c>
      <c r="T70" s="91">
        <f t="shared" si="2"/>
        <v>0</v>
      </c>
    </row>
    <row r="71" spans="1:20" s="45" customFormat="1" x14ac:dyDescent="0.35">
      <c r="A71" s="91"/>
      <c r="B71" s="92" t="s">
        <v>92</v>
      </c>
      <c r="C71" s="92" t="s">
        <v>907</v>
      </c>
      <c r="D71" s="93" t="s">
        <v>94</v>
      </c>
      <c r="E71" s="58"/>
      <c r="F71" s="58"/>
      <c r="G71" s="58"/>
      <c r="H71" s="58"/>
      <c r="I71" s="58"/>
      <c r="J71" s="58"/>
      <c r="K71" s="58"/>
      <c r="L71" s="58"/>
      <c r="M71" s="58"/>
      <c r="N71" s="58">
        <v>3</v>
      </c>
      <c r="O71" s="58"/>
      <c r="P71" s="58"/>
      <c r="Q71" s="12">
        <f t="shared" si="5"/>
        <v>3</v>
      </c>
      <c r="S71" s="45">
        <f t="shared" si="4"/>
        <v>1</v>
      </c>
      <c r="T71" s="91">
        <f t="shared" si="2"/>
        <v>0</v>
      </c>
    </row>
    <row r="72" spans="1:20" s="45" customFormat="1" x14ac:dyDescent="0.35">
      <c r="A72" s="85"/>
      <c r="B72" s="92" t="s">
        <v>702</v>
      </c>
      <c r="C72" s="92" t="s">
        <v>703</v>
      </c>
      <c r="D72" s="93" t="s">
        <v>704</v>
      </c>
      <c r="E72" s="58"/>
      <c r="F72" s="58"/>
      <c r="G72" s="58"/>
      <c r="H72" s="58"/>
      <c r="I72" s="58"/>
      <c r="J72" s="58"/>
      <c r="K72" s="58"/>
      <c r="L72" s="58"/>
      <c r="M72" s="58">
        <v>2</v>
      </c>
      <c r="N72" s="58"/>
      <c r="O72" s="58"/>
      <c r="P72" s="58"/>
      <c r="Q72" s="12">
        <f t="shared" si="5"/>
        <v>2</v>
      </c>
      <c r="S72" s="45">
        <f t="shared" si="4"/>
        <v>1</v>
      </c>
      <c r="T72" s="91">
        <f t="shared" si="2"/>
        <v>0</v>
      </c>
    </row>
    <row r="73" spans="1:20" s="45" customFormat="1" x14ac:dyDescent="0.35">
      <c r="B73" s="92" t="s">
        <v>705</v>
      </c>
      <c r="C73" s="92" t="s">
        <v>706</v>
      </c>
      <c r="D73" s="92"/>
      <c r="E73" s="11"/>
      <c r="F73" s="11"/>
      <c r="G73" s="11"/>
      <c r="H73" s="11"/>
      <c r="I73" s="11"/>
      <c r="J73" s="11"/>
      <c r="K73" s="11"/>
      <c r="L73" s="11"/>
      <c r="M73" s="11">
        <v>1</v>
      </c>
      <c r="N73" s="11"/>
      <c r="O73" s="11"/>
      <c r="P73" s="11"/>
      <c r="Q73" s="12">
        <f t="shared" si="5"/>
        <v>1</v>
      </c>
      <c r="S73" s="45">
        <f t="shared" ref="S73:S74" si="6">COUNT(E73:O73)</f>
        <v>1</v>
      </c>
      <c r="T73" s="91">
        <f t="shared" si="2"/>
        <v>0</v>
      </c>
    </row>
    <row r="74" spans="1:20" s="45" customFormat="1" x14ac:dyDescent="0.35">
      <c r="B74" s="87"/>
      <c r="C74" s="87"/>
      <c r="D74" s="8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12">
        <f t="shared" ref="Q74" si="7">SUM(E74:P74)</f>
        <v>0</v>
      </c>
      <c r="S74" s="45">
        <f t="shared" si="6"/>
        <v>0</v>
      </c>
      <c r="T74" s="91">
        <f t="shared" ref="T74" si="8">IF(S74&gt;4,"  huom",0)</f>
        <v>0</v>
      </c>
    </row>
  </sheetData>
  <sortState xmlns:xlrd2="http://schemas.microsoft.com/office/spreadsheetml/2017/richdata2" ref="B10:Q66">
    <sortCondition descending="1" ref="Q10:Q66"/>
  </sortState>
  <pageMargins left="0.31496062992125984" right="0.31496062992125984" top="0.35433070866141736" bottom="0.35433070866141736" header="0.31496062992125984" footer="0.31496062992125984"/>
  <pageSetup paperSize="9" scale="55"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7"/>
  <sheetViews>
    <sheetView showGridLines="0" zoomScaleNormal="100" workbookViewId="0">
      <selection activeCell="G30" sqref="G30"/>
    </sheetView>
  </sheetViews>
  <sheetFormatPr defaultColWidth="35.7265625" defaultRowHeight="14.5" x14ac:dyDescent="0.35"/>
  <cols>
    <col min="1" max="1" width="4.81640625" style="13" customWidth="1"/>
    <col min="2" max="2" width="21.54296875" style="13" customWidth="1"/>
    <col min="3" max="3" width="25" style="13" customWidth="1"/>
    <col min="4" max="4" width="9.1796875" style="13" customWidth="1"/>
    <col min="5" max="5" width="9.1796875" style="14" customWidth="1"/>
    <col min="6" max="7" width="9.54296875" style="15" customWidth="1"/>
    <col min="8" max="8" width="9.81640625" style="15" customWidth="1"/>
    <col min="9" max="9" width="10.54296875" style="10" customWidth="1"/>
    <col min="10" max="10" width="9.1796875" style="13" customWidth="1"/>
    <col min="11" max="12" width="9.1796875" style="13"/>
    <col min="13" max="253" width="9.1796875" style="13" customWidth="1"/>
    <col min="254" max="254" width="28.7265625" style="13" customWidth="1"/>
    <col min="255" max="16384" width="35.7265625" style="13"/>
  </cols>
  <sheetData>
    <row r="1" spans="1:12" ht="18.5" x14ac:dyDescent="0.45">
      <c r="B1" s="34" t="s">
        <v>58</v>
      </c>
    </row>
    <row r="2" spans="1:12" x14ac:dyDescent="0.35">
      <c r="B2" s="8" t="s">
        <v>4</v>
      </c>
      <c r="I2" s="10" t="s">
        <v>954</v>
      </c>
    </row>
    <row r="3" spans="1:12" x14ac:dyDescent="0.35">
      <c r="E3" s="30"/>
      <c r="F3" s="30"/>
      <c r="G3" s="30"/>
    </row>
    <row r="4" spans="1:12" x14ac:dyDescent="0.35">
      <c r="B4" s="22" t="s">
        <v>86</v>
      </c>
      <c r="E4" s="30"/>
      <c r="F4" s="30"/>
      <c r="G4" s="30"/>
    </row>
    <row r="5" spans="1:12" x14ac:dyDescent="0.35">
      <c r="E5" s="6"/>
      <c r="F5" s="7"/>
      <c r="G5" s="7"/>
      <c r="H5" s="60"/>
    </row>
    <row r="6" spans="1:12" ht="29" x14ac:dyDescent="0.35">
      <c r="B6" s="9"/>
      <c r="C6" s="9"/>
      <c r="D6" s="9"/>
      <c r="E6" s="6" t="s">
        <v>6</v>
      </c>
      <c r="F6" s="7" t="s">
        <v>12</v>
      </c>
      <c r="G6" s="40" t="s">
        <v>19</v>
      </c>
      <c r="H6" s="60" t="s">
        <v>60</v>
      </c>
    </row>
    <row r="7" spans="1:12" x14ac:dyDescent="0.35">
      <c r="B7" s="9" t="s">
        <v>7</v>
      </c>
      <c r="C7" s="9" t="s">
        <v>3</v>
      </c>
      <c r="D7" s="9" t="s">
        <v>1</v>
      </c>
      <c r="E7" s="14" t="s">
        <v>41</v>
      </c>
      <c r="F7" s="15" t="s">
        <v>46</v>
      </c>
      <c r="G7" s="15" t="s">
        <v>51</v>
      </c>
      <c r="H7" s="15" t="s">
        <v>44</v>
      </c>
      <c r="I7" s="10" t="s">
        <v>8</v>
      </c>
    </row>
    <row r="8" spans="1:12" x14ac:dyDescent="0.35">
      <c r="A8" s="32">
        <v>1</v>
      </c>
      <c r="B8" s="87" t="s">
        <v>455</v>
      </c>
      <c r="C8" s="87" t="s">
        <v>464</v>
      </c>
      <c r="D8" s="88" t="s">
        <v>286</v>
      </c>
      <c r="E8" s="58"/>
      <c r="F8" s="58">
        <v>20</v>
      </c>
      <c r="G8" s="58">
        <v>16</v>
      </c>
      <c r="H8" s="58">
        <v>25</v>
      </c>
      <c r="I8" s="149">
        <f t="shared" ref="I8:I26" si="0">SUM(E8:H8)</f>
        <v>61</v>
      </c>
      <c r="K8" s="45">
        <f t="shared" ref="K8:K27" si="1">COUNT(E8:G8)</f>
        <v>2</v>
      </c>
      <c r="L8" s="45">
        <f>IF(K8&gt;2,"  huom",0)</f>
        <v>0</v>
      </c>
    </row>
    <row r="9" spans="1:12" x14ac:dyDescent="0.35">
      <c r="A9" s="32"/>
      <c r="B9" s="97" t="s">
        <v>534</v>
      </c>
      <c r="C9" s="97" t="s">
        <v>217</v>
      </c>
      <c r="D9" s="97" t="s">
        <v>100</v>
      </c>
      <c r="E9" s="101" t="s">
        <v>930</v>
      </c>
      <c r="F9" s="58">
        <v>13</v>
      </c>
      <c r="G9" s="58">
        <v>15</v>
      </c>
      <c r="H9" s="58">
        <v>30</v>
      </c>
      <c r="I9" s="149">
        <f t="shared" si="0"/>
        <v>58</v>
      </c>
      <c r="K9" s="91">
        <f t="shared" si="1"/>
        <v>2</v>
      </c>
      <c r="L9" s="91">
        <f t="shared" ref="L9:L27" si="2">IF(K9&gt;2,"  huom",0)</f>
        <v>0</v>
      </c>
    </row>
    <row r="10" spans="1:12" x14ac:dyDescent="0.35">
      <c r="A10" s="32"/>
      <c r="B10" s="97" t="s">
        <v>537</v>
      </c>
      <c r="C10" s="97" t="s">
        <v>214</v>
      </c>
      <c r="D10" s="97" t="s">
        <v>100</v>
      </c>
      <c r="E10" s="101" t="s">
        <v>719</v>
      </c>
      <c r="F10" s="58">
        <v>12</v>
      </c>
      <c r="G10" s="58">
        <v>18</v>
      </c>
      <c r="H10" s="58">
        <v>22</v>
      </c>
      <c r="I10" s="149">
        <f t="shared" si="0"/>
        <v>52</v>
      </c>
      <c r="K10" s="91">
        <f t="shared" si="1"/>
        <v>2</v>
      </c>
      <c r="L10" s="91">
        <f t="shared" si="2"/>
        <v>0</v>
      </c>
    </row>
    <row r="11" spans="1:12" x14ac:dyDescent="0.35">
      <c r="A11" s="32"/>
      <c r="B11" s="97" t="s">
        <v>120</v>
      </c>
      <c r="C11" s="97" t="s">
        <v>121</v>
      </c>
      <c r="D11" s="88" t="s">
        <v>122</v>
      </c>
      <c r="E11" s="58">
        <v>15</v>
      </c>
      <c r="F11" s="58"/>
      <c r="G11" s="58">
        <v>14</v>
      </c>
      <c r="H11" s="58">
        <v>20</v>
      </c>
      <c r="I11" s="149">
        <f t="shared" si="0"/>
        <v>49</v>
      </c>
      <c r="K11" s="91">
        <f t="shared" si="1"/>
        <v>2</v>
      </c>
      <c r="L11" s="91">
        <f t="shared" si="2"/>
        <v>0</v>
      </c>
    </row>
    <row r="12" spans="1:12" x14ac:dyDescent="0.35">
      <c r="A12" s="32"/>
      <c r="B12" s="87" t="s">
        <v>668</v>
      </c>
      <c r="C12" s="87" t="s">
        <v>710</v>
      </c>
      <c r="D12" s="89" t="s">
        <v>670</v>
      </c>
      <c r="E12" s="58"/>
      <c r="F12" s="58">
        <v>18</v>
      </c>
      <c r="G12" s="58">
        <v>12</v>
      </c>
      <c r="H12" s="58">
        <v>18</v>
      </c>
      <c r="I12" s="149">
        <f t="shared" si="0"/>
        <v>48</v>
      </c>
      <c r="K12" s="91">
        <f t="shared" si="1"/>
        <v>2</v>
      </c>
      <c r="L12" s="91">
        <f t="shared" si="2"/>
        <v>0</v>
      </c>
    </row>
    <row r="13" spans="1:12" x14ac:dyDescent="0.35">
      <c r="A13" s="32"/>
      <c r="B13" s="97" t="s">
        <v>120</v>
      </c>
      <c r="C13" s="97" t="s">
        <v>215</v>
      </c>
      <c r="D13" s="88" t="s">
        <v>122</v>
      </c>
      <c r="E13" s="58">
        <v>11</v>
      </c>
      <c r="F13" s="58"/>
      <c r="G13" s="58">
        <v>9</v>
      </c>
      <c r="H13" s="58">
        <v>16</v>
      </c>
      <c r="I13" s="149">
        <f t="shared" si="0"/>
        <v>36</v>
      </c>
      <c r="K13" s="91">
        <f>COUNT(E13:G13)</f>
        <v>2</v>
      </c>
      <c r="L13" s="91">
        <f t="shared" si="2"/>
        <v>0</v>
      </c>
    </row>
    <row r="14" spans="1:12" x14ac:dyDescent="0.35">
      <c r="A14" s="32"/>
      <c r="B14" s="97" t="s">
        <v>534</v>
      </c>
      <c r="C14" s="97" t="s">
        <v>207</v>
      </c>
      <c r="D14" s="97" t="s">
        <v>100</v>
      </c>
      <c r="E14" s="58">
        <v>20</v>
      </c>
      <c r="F14" s="58">
        <v>15</v>
      </c>
      <c r="G14" s="101" t="s">
        <v>928</v>
      </c>
      <c r="H14" s="58"/>
      <c r="I14" s="149">
        <f t="shared" si="0"/>
        <v>35</v>
      </c>
      <c r="K14" s="91">
        <f t="shared" si="1"/>
        <v>2</v>
      </c>
      <c r="L14" s="91">
        <f t="shared" si="2"/>
        <v>0</v>
      </c>
    </row>
    <row r="15" spans="1:12" x14ac:dyDescent="0.35">
      <c r="A15" s="32"/>
      <c r="B15" s="87" t="s">
        <v>455</v>
      </c>
      <c r="C15" s="87" t="s">
        <v>558</v>
      </c>
      <c r="D15" s="87" t="s">
        <v>286</v>
      </c>
      <c r="E15" s="58"/>
      <c r="F15" s="58">
        <v>14</v>
      </c>
      <c r="G15" s="58">
        <v>20</v>
      </c>
      <c r="H15" s="58"/>
      <c r="I15" s="149">
        <f t="shared" si="0"/>
        <v>34</v>
      </c>
      <c r="K15" s="91">
        <f t="shared" si="1"/>
        <v>2</v>
      </c>
      <c r="L15" s="91">
        <f t="shared" si="2"/>
        <v>0</v>
      </c>
    </row>
    <row r="16" spans="1:12" x14ac:dyDescent="0.35">
      <c r="A16" s="32"/>
      <c r="B16" s="97" t="s">
        <v>535</v>
      </c>
      <c r="C16" s="97" t="s">
        <v>208</v>
      </c>
      <c r="D16" s="88" t="s">
        <v>209</v>
      </c>
      <c r="E16" s="58">
        <v>18</v>
      </c>
      <c r="F16" s="58"/>
      <c r="G16" s="58">
        <v>13</v>
      </c>
      <c r="H16" s="58"/>
      <c r="I16" s="149">
        <f t="shared" si="0"/>
        <v>31</v>
      </c>
      <c r="K16" s="91">
        <f t="shared" si="1"/>
        <v>2</v>
      </c>
      <c r="L16" s="91">
        <f t="shared" si="2"/>
        <v>0</v>
      </c>
    </row>
    <row r="17" spans="1:12" x14ac:dyDescent="0.35">
      <c r="A17" s="32"/>
      <c r="B17" s="87" t="s">
        <v>561</v>
      </c>
      <c r="C17" s="87" t="s">
        <v>562</v>
      </c>
      <c r="D17" s="87"/>
      <c r="E17" s="58"/>
      <c r="F17" s="58">
        <v>16</v>
      </c>
      <c r="G17" s="58">
        <v>11</v>
      </c>
      <c r="H17" s="58"/>
      <c r="I17" s="149">
        <f t="shared" si="0"/>
        <v>27</v>
      </c>
      <c r="K17" s="91">
        <f t="shared" si="1"/>
        <v>2</v>
      </c>
      <c r="L17" s="91">
        <f t="shared" si="2"/>
        <v>0</v>
      </c>
    </row>
    <row r="18" spans="1:12" x14ac:dyDescent="0.35">
      <c r="A18" s="32"/>
      <c r="B18" s="97" t="s">
        <v>108</v>
      </c>
      <c r="C18" s="97" t="s">
        <v>210</v>
      </c>
      <c r="D18" s="88" t="s">
        <v>110</v>
      </c>
      <c r="E18" s="58">
        <v>16</v>
      </c>
      <c r="F18" s="58">
        <v>10</v>
      </c>
      <c r="G18" s="101" t="s">
        <v>657</v>
      </c>
      <c r="H18" s="58"/>
      <c r="I18" s="149">
        <f t="shared" si="0"/>
        <v>26</v>
      </c>
      <c r="K18" s="91">
        <f t="shared" si="1"/>
        <v>2</v>
      </c>
      <c r="L18" s="91">
        <f t="shared" si="2"/>
        <v>0</v>
      </c>
    </row>
    <row r="19" spans="1:12" x14ac:dyDescent="0.35">
      <c r="A19" s="32"/>
      <c r="B19" s="97" t="s">
        <v>536</v>
      </c>
      <c r="C19" s="97" t="s">
        <v>212</v>
      </c>
      <c r="D19" s="88" t="s">
        <v>213</v>
      </c>
      <c r="E19" s="58">
        <v>13</v>
      </c>
      <c r="F19" s="58">
        <v>9</v>
      </c>
      <c r="G19" s="58"/>
      <c r="H19" s="58"/>
      <c r="I19" s="149">
        <f t="shared" si="0"/>
        <v>22</v>
      </c>
      <c r="K19" s="91">
        <f t="shared" si="1"/>
        <v>2</v>
      </c>
      <c r="L19" s="91">
        <f t="shared" si="2"/>
        <v>0</v>
      </c>
    </row>
    <row r="20" spans="1:12" x14ac:dyDescent="0.35">
      <c r="A20" s="32"/>
      <c r="B20" s="87" t="s">
        <v>535</v>
      </c>
      <c r="C20" s="87" t="s">
        <v>211</v>
      </c>
      <c r="D20" s="88" t="s">
        <v>209</v>
      </c>
      <c r="E20" s="58">
        <v>14</v>
      </c>
      <c r="F20" s="58"/>
      <c r="G20" s="58">
        <v>7</v>
      </c>
      <c r="H20" s="58"/>
      <c r="I20" s="149">
        <f t="shared" si="0"/>
        <v>21</v>
      </c>
      <c r="K20" s="91">
        <f t="shared" si="1"/>
        <v>2</v>
      </c>
      <c r="L20" s="91">
        <f t="shared" si="2"/>
        <v>0</v>
      </c>
    </row>
    <row r="21" spans="1:12" x14ac:dyDescent="0.35">
      <c r="A21" s="32"/>
      <c r="B21" s="87" t="s">
        <v>536</v>
      </c>
      <c r="C21" s="87" t="s">
        <v>711</v>
      </c>
      <c r="D21" s="89" t="s">
        <v>213</v>
      </c>
      <c r="E21" s="58"/>
      <c r="F21" s="58">
        <v>8</v>
      </c>
      <c r="G21" s="58">
        <v>10</v>
      </c>
      <c r="H21" s="58"/>
      <c r="I21" s="149">
        <f t="shared" si="0"/>
        <v>18</v>
      </c>
      <c r="K21" s="91">
        <f t="shared" si="1"/>
        <v>2</v>
      </c>
      <c r="L21" s="91">
        <f t="shared" si="2"/>
        <v>0</v>
      </c>
    </row>
    <row r="22" spans="1:12" x14ac:dyDescent="0.35">
      <c r="A22" s="32"/>
      <c r="B22" s="87" t="s">
        <v>688</v>
      </c>
      <c r="C22" s="87" t="s">
        <v>689</v>
      </c>
      <c r="D22" s="87" t="s">
        <v>286</v>
      </c>
      <c r="E22" s="58"/>
      <c r="F22" s="58">
        <v>11</v>
      </c>
      <c r="G22" s="58"/>
      <c r="H22" s="58"/>
      <c r="I22" s="149">
        <f t="shared" si="0"/>
        <v>11</v>
      </c>
      <c r="K22" s="91">
        <f t="shared" si="1"/>
        <v>1</v>
      </c>
      <c r="L22" s="91">
        <f t="shared" si="2"/>
        <v>0</v>
      </c>
    </row>
    <row r="23" spans="1:12" x14ac:dyDescent="0.35">
      <c r="A23" s="32"/>
      <c r="B23" s="97" t="s">
        <v>537</v>
      </c>
      <c r="C23" s="97" t="s">
        <v>216</v>
      </c>
      <c r="D23" s="97" t="s">
        <v>100</v>
      </c>
      <c r="E23" s="58">
        <v>10</v>
      </c>
      <c r="F23" s="58"/>
      <c r="G23" s="58"/>
      <c r="H23" s="58"/>
      <c r="I23" s="149">
        <f t="shared" si="0"/>
        <v>10</v>
      </c>
      <c r="K23" s="91">
        <f t="shared" si="1"/>
        <v>1</v>
      </c>
      <c r="L23" s="91">
        <f t="shared" si="2"/>
        <v>0</v>
      </c>
    </row>
    <row r="24" spans="1:12" x14ac:dyDescent="0.35">
      <c r="A24" s="32"/>
      <c r="B24" s="97" t="s">
        <v>538</v>
      </c>
      <c r="C24" s="97" t="s">
        <v>218</v>
      </c>
      <c r="D24" s="88" t="s">
        <v>116</v>
      </c>
      <c r="E24" s="58">
        <v>8</v>
      </c>
      <c r="F24" s="58"/>
      <c r="G24" s="58"/>
      <c r="H24" s="58"/>
      <c r="I24" s="149">
        <f t="shared" si="0"/>
        <v>8</v>
      </c>
      <c r="K24" s="91">
        <f t="shared" si="1"/>
        <v>1</v>
      </c>
      <c r="L24" s="91">
        <f t="shared" si="2"/>
        <v>0</v>
      </c>
    </row>
    <row r="25" spans="1:12" x14ac:dyDescent="0.35">
      <c r="A25" s="32"/>
      <c r="B25" s="92" t="s">
        <v>914</v>
      </c>
      <c r="C25" s="92" t="s">
        <v>915</v>
      </c>
      <c r="D25" s="87" t="s">
        <v>916</v>
      </c>
      <c r="E25" s="58"/>
      <c r="F25" s="58"/>
      <c r="G25" s="58">
        <v>8</v>
      </c>
      <c r="H25" s="58"/>
      <c r="I25" s="149">
        <f t="shared" si="0"/>
        <v>8</v>
      </c>
      <c r="K25" s="91">
        <f t="shared" si="1"/>
        <v>1</v>
      </c>
      <c r="L25" s="91">
        <f t="shared" si="2"/>
        <v>0</v>
      </c>
    </row>
    <row r="26" spans="1:12" x14ac:dyDescent="0.35">
      <c r="A26" s="32"/>
      <c r="B26" s="92" t="s">
        <v>697</v>
      </c>
      <c r="C26" s="87" t="s">
        <v>698</v>
      </c>
      <c r="D26" s="87" t="s">
        <v>286</v>
      </c>
      <c r="E26" s="58"/>
      <c r="F26" s="58"/>
      <c r="G26" s="58">
        <v>4</v>
      </c>
      <c r="H26" s="58"/>
      <c r="I26" s="149">
        <f t="shared" si="0"/>
        <v>4</v>
      </c>
      <c r="K26" s="91">
        <f t="shared" si="1"/>
        <v>1</v>
      </c>
      <c r="L26" s="91">
        <f t="shared" si="2"/>
        <v>0</v>
      </c>
    </row>
    <row r="27" spans="1:12" x14ac:dyDescent="0.35">
      <c r="B27" s="87"/>
      <c r="C27" s="87"/>
      <c r="D27" s="87"/>
      <c r="E27" s="58"/>
      <c r="F27" s="58"/>
      <c r="G27" s="58"/>
      <c r="H27" s="58"/>
      <c r="I27" s="12">
        <f t="shared" ref="I27" si="3">SUM(E27:H27)</f>
        <v>0</v>
      </c>
      <c r="J27" s="13" t="s">
        <v>960</v>
      </c>
      <c r="K27" s="45">
        <f t="shared" si="1"/>
        <v>0</v>
      </c>
      <c r="L27" s="91">
        <f t="shared" si="2"/>
        <v>0</v>
      </c>
    </row>
    <row r="29" spans="1:12" x14ac:dyDescent="0.35">
      <c r="K29" s="45"/>
      <c r="L29" s="45"/>
    </row>
    <row r="30" spans="1:12" x14ac:dyDescent="0.35">
      <c r="K30" s="45"/>
      <c r="L30" s="45"/>
    </row>
    <row r="31" spans="1:12" x14ac:dyDescent="0.35">
      <c r="K31" s="45"/>
      <c r="L31" s="45"/>
    </row>
    <row r="32" spans="1:12" x14ac:dyDescent="0.35">
      <c r="K32" s="45"/>
      <c r="L32" s="45"/>
    </row>
    <row r="33" spans="11:12" x14ac:dyDescent="0.35">
      <c r="K33" s="45"/>
      <c r="L33" s="45"/>
    </row>
    <row r="34" spans="11:12" x14ac:dyDescent="0.35">
      <c r="K34" s="45"/>
      <c r="L34" s="45"/>
    </row>
    <row r="35" spans="11:12" x14ac:dyDescent="0.35">
      <c r="K35" s="45"/>
      <c r="L35" s="45"/>
    </row>
    <row r="37" spans="11:12" x14ac:dyDescent="0.35">
      <c r="K37" s="45"/>
      <c r="L37" s="45"/>
    </row>
    <row r="38" spans="11:12" x14ac:dyDescent="0.35">
      <c r="K38" s="45"/>
      <c r="L38" s="45"/>
    </row>
    <row r="39" spans="11:12" x14ac:dyDescent="0.35">
      <c r="K39" s="45"/>
      <c r="L39" s="45"/>
    </row>
    <row r="40" spans="11:12" x14ac:dyDescent="0.35">
      <c r="K40" s="45"/>
      <c r="L40" s="45"/>
    </row>
    <row r="41" spans="11:12" x14ac:dyDescent="0.35">
      <c r="K41" s="45"/>
      <c r="L41" s="45"/>
    </row>
    <row r="43" spans="11:12" x14ac:dyDescent="0.35">
      <c r="K43" s="45"/>
      <c r="L43" s="45"/>
    </row>
    <row r="44" spans="11:12" x14ac:dyDescent="0.35">
      <c r="K44" s="45"/>
      <c r="L44" s="45"/>
    </row>
    <row r="45" spans="11:12" x14ac:dyDescent="0.35">
      <c r="K45" s="45"/>
      <c r="L45" s="45"/>
    </row>
    <row r="46" spans="11:12" x14ac:dyDescent="0.35">
      <c r="K46" s="45"/>
      <c r="L46" s="45"/>
    </row>
    <row r="49" spans="11:12" x14ac:dyDescent="0.35">
      <c r="K49" s="45"/>
      <c r="L49" s="45"/>
    </row>
    <row r="51" spans="11:12" x14ac:dyDescent="0.35">
      <c r="K51" s="45"/>
      <c r="L51" s="45"/>
    </row>
    <row r="52" spans="11:12" x14ac:dyDescent="0.35">
      <c r="K52" s="45"/>
      <c r="L52" s="45"/>
    </row>
    <row r="56" spans="11:12" x14ac:dyDescent="0.35">
      <c r="K56" s="45"/>
      <c r="L56" s="45"/>
    </row>
    <row r="58" spans="11:12" x14ac:dyDescent="0.35">
      <c r="K58" s="45"/>
      <c r="L58" s="45"/>
    </row>
    <row r="62" spans="11:12" x14ac:dyDescent="0.35">
      <c r="K62" s="45"/>
      <c r="L62" s="45"/>
    </row>
    <row r="63" spans="11:12" x14ac:dyDescent="0.35">
      <c r="K63" s="45"/>
      <c r="L63" s="45"/>
    </row>
    <row r="65" spans="11:12" x14ac:dyDescent="0.35">
      <c r="K65" s="45"/>
      <c r="L65" s="45"/>
    </row>
    <row r="67" spans="11:12" x14ac:dyDescent="0.35">
      <c r="K67" s="45"/>
      <c r="L67" s="45"/>
    </row>
    <row r="68" spans="11:12" x14ac:dyDescent="0.35">
      <c r="K68" s="45"/>
      <c r="L68" s="45"/>
    </row>
    <row r="71" spans="11:12" x14ac:dyDescent="0.35">
      <c r="K71" s="45"/>
      <c r="L71" s="45"/>
    </row>
    <row r="72" spans="11:12" x14ac:dyDescent="0.35">
      <c r="K72" s="45"/>
      <c r="L72" s="45"/>
    </row>
    <row r="73" spans="11:12" x14ac:dyDescent="0.35">
      <c r="K73" s="45"/>
      <c r="L73" s="45"/>
    </row>
    <row r="74" spans="11:12" x14ac:dyDescent="0.35">
      <c r="K74" s="45"/>
      <c r="L74" s="45"/>
    </row>
    <row r="75" spans="11:12" x14ac:dyDescent="0.35">
      <c r="K75" s="45"/>
      <c r="L75" s="45"/>
    </row>
    <row r="78" spans="11:12" x14ac:dyDescent="0.35">
      <c r="K78" s="45"/>
      <c r="L78" s="45"/>
    </row>
    <row r="80" spans="11:12" x14ac:dyDescent="0.35">
      <c r="K80" s="45"/>
      <c r="L80" s="45"/>
    </row>
    <row r="85" spans="11:12" x14ac:dyDescent="0.35">
      <c r="K85" s="45"/>
      <c r="L85" s="45"/>
    </row>
    <row r="87" spans="11:12" x14ac:dyDescent="0.35">
      <c r="K87" s="45"/>
      <c r="L87" s="45"/>
    </row>
    <row r="88" spans="11:12" x14ac:dyDescent="0.35">
      <c r="K88" s="45"/>
      <c r="L88" s="45"/>
    </row>
    <row r="91" spans="11:12" x14ac:dyDescent="0.35">
      <c r="K91" s="45"/>
      <c r="L91" s="45"/>
    </row>
    <row r="92" spans="11:12" x14ac:dyDescent="0.35">
      <c r="K92" s="45"/>
      <c r="L92" s="45"/>
    </row>
    <row r="94" spans="11:12" x14ac:dyDescent="0.35">
      <c r="K94" s="45"/>
      <c r="L94" s="45"/>
    </row>
    <row r="95" spans="11:12" x14ac:dyDescent="0.35">
      <c r="K95" s="45"/>
      <c r="L95" s="45"/>
    </row>
    <row r="96" spans="11:12" x14ac:dyDescent="0.35">
      <c r="K96" s="45"/>
      <c r="L96" s="45"/>
    </row>
    <row r="97" spans="11:12" x14ac:dyDescent="0.35">
      <c r="K97" s="45"/>
      <c r="L97" s="45"/>
    </row>
    <row r="98" spans="11:12" x14ac:dyDescent="0.35">
      <c r="K98" s="45"/>
      <c r="L98" s="45"/>
    </row>
    <row r="99" spans="11:12" x14ac:dyDescent="0.35">
      <c r="K99" s="45"/>
      <c r="L99" s="45"/>
    </row>
    <row r="100" spans="11:12" x14ac:dyDescent="0.35">
      <c r="K100" s="45"/>
      <c r="L100" s="45"/>
    </row>
    <row r="101" spans="11:12" x14ac:dyDescent="0.35">
      <c r="K101" s="45"/>
      <c r="L101" s="45"/>
    </row>
    <row r="102" spans="11:12" x14ac:dyDescent="0.35">
      <c r="K102" s="45"/>
      <c r="L102" s="45"/>
    </row>
    <row r="103" spans="11:12" x14ac:dyDescent="0.35">
      <c r="K103" s="45"/>
      <c r="L103" s="45"/>
    </row>
    <row r="104" spans="11:12" x14ac:dyDescent="0.35">
      <c r="K104" s="45"/>
      <c r="L104" s="45"/>
    </row>
    <row r="105" spans="11:12" x14ac:dyDescent="0.35">
      <c r="K105" s="45"/>
      <c r="L105" s="45"/>
    </row>
    <row r="106" spans="11:12" x14ac:dyDescent="0.35">
      <c r="K106" s="45"/>
      <c r="L106" s="45"/>
    </row>
    <row r="107" spans="11:12" x14ac:dyDescent="0.35">
      <c r="K107" s="45"/>
      <c r="L107" s="45"/>
    </row>
  </sheetData>
  <sortState xmlns:xlrd2="http://schemas.microsoft.com/office/spreadsheetml/2017/richdata2" ref="B8:I26">
    <sortCondition descending="1" ref="I8:I26"/>
  </sortState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1"/>
  <sheetViews>
    <sheetView showGridLines="0" zoomScaleNormal="100" workbookViewId="0">
      <selection activeCell="Q10" sqref="Q10"/>
    </sheetView>
  </sheetViews>
  <sheetFormatPr defaultColWidth="9.1796875" defaultRowHeight="15.5" x14ac:dyDescent="0.35"/>
  <cols>
    <col min="1" max="1" width="4" style="16" customWidth="1"/>
    <col min="2" max="2" width="25.81640625" style="16" customWidth="1"/>
    <col min="3" max="3" width="25.453125" style="16" customWidth="1"/>
    <col min="4" max="4" width="11.54296875" style="85" customWidth="1"/>
    <col min="5" max="5" width="9.7265625" style="18" customWidth="1"/>
    <col min="6" max="7" width="9.453125" style="18" customWidth="1"/>
    <col min="8" max="8" width="10" style="18" customWidth="1"/>
    <col min="9" max="10" width="9.453125" style="18" customWidth="1"/>
    <col min="11" max="11" width="10.54296875" style="18" customWidth="1"/>
    <col min="12" max="12" width="10.7265625" style="18" customWidth="1"/>
    <col min="13" max="13" width="11" style="18" customWidth="1"/>
    <col min="14" max="14" width="11.453125" style="17" customWidth="1"/>
    <col min="15" max="15" width="10.54296875" style="21" customWidth="1"/>
    <col min="16" max="17" width="9.1796875" style="16"/>
    <col min="18" max="18" width="9.1796875" style="127"/>
    <col min="19" max="16384" width="9.1796875" style="16"/>
  </cols>
  <sheetData>
    <row r="1" spans="1:18" ht="18.5" x14ac:dyDescent="0.45">
      <c r="B1" s="34" t="s">
        <v>61</v>
      </c>
    </row>
    <row r="2" spans="1:18" x14ac:dyDescent="0.35">
      <c r="B2" s="20" t="s">
        <v>4</v>
      </c>
    </row>
    <row r="3" spans="1:18" ht="15.65" customHeight="1" x14ac:dyDescent="0.35">
      <c r="I3" s="29"/>
      <c r="J3" s="29"/>
      <c r="K3" s="29"/>
      <c r="L3" s="29"/>
      <c r="M3" s="29"/>
    </row>
    <row r="4" spans="1:18" x14ac:dyDescent="0.35">
      <c r="B4" s="27" t="s">
        <v>13</v>
      </c>
      <c r="K4" s="29"/>
      <c r="L4" s="29"/>
      <c r="M4" s="29"/>
    </row>
    <row r="5" spans="1:18" s="49" customFormat="1" ht="15.75" customHeight="1" x14ac:dyDescent="0.35">
      <c r="B5" s="105"/>
      <c r="C5" s="105"/>
      <c r="D5" s="105"/>
      <c r="E5" s="15"/>
      <c r="F5" s="15"/>
      <c r="G5" s="15"/>
      <c r="H5" s="15"/>
      <c r="I5" s="18"/>
      <c r="J5" s="60"/>
      <c r="K5" s="60"/>
      <c r="L5" s="18"/>
      <c r="M5" s="60"/>
      <c r="N5" s="66"/>
      <c r="O5" s="54"/>
      <c r="R5" s="127"/>
    </row>
    <row r="6" spans="1:18" s="49" customFormat="1" ht="15.75" customHeight="1" x14ac:dyDescent="0.35">
      <c r="B6" s="105"/>
      <c r="C6" s="44"/>
      <c r="D6" s="91"/>
      <c r="E6" s="15"/>
      <c r="F6" s="15"/>
      <c r="G6" s="15"/>
      <c r="H6" s="15"/>
      <c r="I6" s="18"/>
      <c r="J6" s="60"/>
      <c r="K6" s="60"/>
      <c r="L6" s="18"/>
      <c r="M6" s="60"/>
      <c r="N6" s="66"/>
      <c r="O6" s="54"/>
      <c r="R6" s="127"/>
    </row>
    <row r="7" spans="1:18" ht="35.25" customHeight="1" x14ac:dyDescent="0.35">
      <c r="E7" s="7" t="s">
        <v>53</v>
      </c>
      <c r="F7" s="57" t="s">
        <v>5</v>
      </c>
      <c r="G7" s="57" t="s">
        <v>49</v>
      </c>
      <c r="H7" s="57" t="s">
        <v>9</v>
      </c>
      <c r="I7" s="60" t="s">
        <v>18</v>
      </c>
      <c r="J7" s="104" t="s">
        <v>12</v>
      </c>
      <c r="K7" s="25" t="s">
        <v>16</v>
      </c>
      <c r="L7" s="60" t="s">
        <v>19</v>
      </c>
      <c r="M7" s="60" t="s">
        <v>5</v>
      </c>
      <c r="N7" s="43" t="s">
        <v>20</v>
      </c>
    </row>
    <row r="8" spans="1:18" x14ac:dyDescent="0.35">
      <c r="B8" s="19"/>
      <c r="C8" s="19"/>
      <c r="D8" s="65"/>
      <c r="E8" s="66" t="s">
        <v>31</v>
      </c>
      <c r="F8" s="15" t="s">
        <v>31</v>
      </c>
      <c r="G8" s="15" t="s">
        <v>32</v>
      </c>
      <c r="H8" s="120" t="s">
        <v>34</v>
      </c>
      <c r="I8" s="117" t="s">
        <v>62</v>
      </c>
      <c r="J8" s="18" t="s">
        <v>31</v>
      </c>
      <c r="K8" s="94" t="s">
        <v>30</v>
      </c>
      <c r="L8" s="120" t="s">
        <v>34</v>
      </c>
      <c r="M8" s="117" t="s">
        <v>32</v>
      </c>
      <c r="N8" s="94" t="s">
        <v>35</v>
      </c>
    </row>
    <row r="9" spans="1:18" x14ac:dyDescent="0.35">
      <c r="B9" s="23" t="s">
        <v>7</v>
      </c>
      <c r="C9" s="23" t="s">
        <v>3</v>
      </c>
      <c r="D9" s="59" t="s">
        <v>1</v>
      </c>
      <c r="E9" s="41" t="s">
        <v>50</v>
      </c>
      <c r="F9" s="113" t="s">
        <v>41</v>
      </c>
      <c r="G9" s="113" t="s">
        <v>444</v>
      </c>
      <c r="H9" s="121" t="s">
        <v>42</v>
      </c>
      <c r="I9" s="121" t="s">
        <v>43</v>
      </c>
      <c r="J9" s="18" t="s">
        <v>46</v>
      </c>
      <c r="K9" s="42" t="s">
        <v>59</v>
      </c>
      <c r="L9" s="121" t="s">
        <v>51</v>
      </c>
      <c r="M9" s="121" t="s">
        <v>55</v>
      </c>
      <c r="N9" s="42" t="s">
        <v>56</v>
      </c>
      <c r="O9" s="10" t="s">
        <v>8</v>
      </c>
    </row>
    <row r="10" spans="1:18" s="44" customFormat="1" x14ac:dyDescent="0.35">
      <c r="A10" s="44">
        <v>1</v>
      </c>
      <c r="B10" s="301" t="s">
        <v>178</v>
      </c>
      <c r="C10" s="301" t="s">
        <v>574</v>
      </c>
      <c r="D10" s="297" t="s">
        <v>180</v>
      </c>
      <c r="E10" s="298"/>
      <c r="F10" s="298"/>
      <c r="G10" s="298"/>
      <c r="H10" s="298">
        <v>25</v>
      </c>
      <c r="I10" s="299" t="s">
        <v>940</v>
      </c>
      <c r="J10" s="298"/>
      <c r="K10" s="298">
        <v>20</v>
      </c>
      <c r="L10" s="298">
        <v>22</v>
      </c>
      <c r="M10" s="298">
        <v>15</v>
      </c>
      <c r="N10" s="298">
        <v>30</v>
      </c>
      <c r="O10" s="302">
        <f t="shared" ref="O10:O51" si="0">SUM(E10:N10)</f>
        <v>112</v>
      </c>
      <c r="Q10" s="45">
        <f>COUNT(E10:M10)</f>
        <v>4</v>
      </c>
      <c r="R10" s="128">
        <f>IF(Q10&gt;4,"  huom",0)</f>
        <v>0</v>
      </c>
    </row>
    <row r="11" spans="1:18" s="44" customFormat="1" x14ac:dyDescent="0.35">
      <c r="B11" s="92" t="s">
        <v>168</v>
      </c>
      <c r="C11" s="92" t="s">
        <v>170</v>
      </c>
      <c r="D11" s="88" t="s">
        <v>171</v>
      </c>
      <c r="E11" s="58">
        <v>18</v>
      </c>
      <c r="F11" s="101" t="s">
        <v>655</v>
      </c>
      <c r="G11" s="58"/>
      <c r="H11" s="58">
        <v>22</v>
      </c>
      <c r="I11" s="58">
        <v>25</v>
      </c>
      <c r="J11" s="101" t="s">
        <v>664</v>
      </c>
      <c r="K11" s="58"/>
      <c r="L11" s="101" t="s">
        <v>664</v>
      </c>
      <c r="M11" s="58">
        <v>16</v>
      </c>
      <c r="N11" s="58">
        <v>20</v>
      </c>
      <c r="O11" s="12">
        <f t="shared" si="0"/>
        <v>101</v>
      </c>
      <c r="Q11" s="45">
        <f t="shared" ref="Q11:Q40" si="1">COUNT(E11:M11)</f>
        <v>4</v>
      </c>
      <c r="R11" s="128">
        <f t="shared" ref="R11:R40" si="2">IF(Q11&gt;4,"  huom",0)</f>
        <v>0</v>
      </c>
    </row>
    <row r="12" spans="1:18" s="44" customFormat="1" x14ac:dyDescent="0.35">
      <c r="B12" s="92" t="s">
        <v>178</v>
      </c>
      <c r="C12" s="92" t="s">
        <v>179</v>
      </c>
      <c r="D12" s="89" t="s">
        <v>180</v>
      </c>
      <c r="E12" s="101" t="s">
        <v>734</v>
      </c>
      <c r="F12" s="101" t="s">
        <v>664</v>
      </c>
      <c r="G12" s="58"/>
      <c r="H12" s="58">
        <v>17</v>
      </c>
      <c r="I12" s="101" t="s">
        <v>734</v>
      </c>
      <c r="J12" s="58"/>
      <c r="K12" s="58">
        <v>15</v>
      </c>
      <c r="L12" s="58">
        <v>25</v>
      </c>
      <c r="M12" s="58">
        <v>19</v>
      </c>
      <c r="N12" s="58">
        <v>18</v>
      </c>
      <c r="O12" s="12">
        <f t="shared" si="0"/>
        <v>94</v>
      </c>
      <c r="Q12" s="45">
        <f t="shared" si="1"/>
        <v>4</v>
      </c>
      <c r="R12" s="128">
        <f t="shared" si="2"/>
        <v>0</v>
      </c>
    </row>
    <row r="13" spans="1:18" s="44" customFormat="1" x14ac:dyDescent="0.35">
      <c r="B13" s="92" t="s">
        <v>114</v>
      </c>
      <c r="C13" s="92" t="s">
        <v>174</v>
      </c>
      <c r="D13" s="93" t="s">
        <v>116</v>
      </c>
      <c r="E13" s="101" t="s">
        <v>940</v>
      </c>
      <c r="F13" s="101" t="s">
        <v>656</v>
      </c>
      <c r="G13" s="58"/>
      <c r="H13" s="58">
        <v>19</v>
      </c>
      <c r="I13" s="58">
        <v>22</v>
      </c>
      <c r="J13" s="101" t="s">
        <v>657</v>
      </c>
      <c r="K13" s="58"/>
      <c r="L13" s="58">
        <v>16</v>
      </c>
      <c r="M13" s="58">
        <v>17</v>
      </c>
      <c r="N13" s="58">
        <v>15</v>
      </c>
      <c r="O13" s="12">
        <f t="shared" si="0"/>
        <v>89</v>
      </c>
      <c r="Q13" s="45">
        <f t="shared" si="1"/>
        <v>4</v>
      </c>
      <c r="R13" s="128">
        <f t="shared" si="2"/>
        <v>0</v>
      </c>
    </row>
    <row r="14" spans="1:18" s="44" customFormat="1" x14ac:dyDescent="0.35">
      <c r="B14" s="92" t="s">
        <v>181</v>
      </c>
      <c r="C14" s="92" t="s">
        <v>182</v>
      </c>
      <c r="D14" s="93" t="s">
        <v>116</v>
      </c>
      <c r="E14" s="101" t="s">
        <v>719</v>
      </c>
      <c r="F14" s="58">
        <v>16</v>
      </c>
      <c r="G14" s="58"/>
      <c r="H14" s="101" t="s">
        <v>734</v>
      </c>
      <c r="I14" s="58">
        <v>18</v>
      </c>
      <c r="J14" s="58"/>
      <c r="K14" s="58"/>
      <c r="L14" s="58">
        <v>19</v>
      </c>
      <c r="M14" s="58">
        <v>13</v>
      </c>
      <c r="N14" s="58">
        <v>22</v>
      </c>
      <c r="O14" s="12">
        <f t="shared" si="0"/>
        <v>88</v>
      </c>
      <c r="Q14" s="45">
        <f t="shared" si="1"/>
        <v>4</v>
      </c>
      <c r="R14" s="128">
        <f t="shared" si="2"/>
        <v>0</v>
      </c>
    </row>
    <row r="15" spans="1:18" s="44" customFormat="1" x14ac:dyDescent="0.35">
      <c r="B15" s="92" t="s">
        <v>181</v>
      </c>
      <c r="C15" s="92" t="s">
        <v>424</v>
      </c>
      <c r="D15" s="92" t="s">
        <v>116</v>
      </c>
      <c r="E15" s="48"/>
      <c r="F15" s="48">
        <v>18</v>
      </c>
      <c r="G15" s="48"/>
      <c r="H15" s="148" t="s">
        <v>941</v>
      </c>
      <c r="I15" s="48">
        <v>19</v>
      </c>
      <c r="J15" s="48"/>
      <c r="K15" s="48"/>
      <c r="L15" s="48">
        <v>17</v>
      </c>
      <c r="M15" s="48">
        <v>22</v>
      </c>
      <c r="N15" s="48"/>
      <c r="O15" s="12">
        <f t="shared" si="0"/>
        <v>76</v>
      </c>
      <c r="Q15" s="45">
        <f t="shared" si="1"/>
        <v>4</v>
      </c>
      <c r="R15" s="128">
        <f t="shared" si="2"/>
        <v>0</v>
      </c>
    </row>
    <row r="16" spans="1:18" s="44" customFormat="1" x14ac:dyDescent="0.35">
      <c r="B16" s="92" t="s">
        <v>172</v>
      </c>
      <c r="C16" s="92" t="s">
        <v>173</v>
      </c>
      <c r="D16" s="93" t="s">
        <v>143</v>
      </c>
      <c r="E16" s="58">
        <v>16</v>
      </c>
      <c r="F16" s="101" t="s">
        <v>720</v>
      </c>
      <c r="G16" s="58"/>
      <c r="H16" s="58">
        <v>12</v>
      </c>
      <c r="I16" s="58">
        <v>16</v>
      </c>
      <c r="J16" s="58"/>
      <c r="K16" s="101" t="s">
        <v>930</v>
      </c>
      <c r="L16" s="58"/>
      <c r="M16" s="58">
        <v>14</v>
      </c>
      <c r="N16" s="58">
        <v>16</v>
      </c>
      <c r="O16" s="12">
        <f t="shared" si="0"/>
        <v>74</v>
      </c>
      <c r="Q16" s="45">
        <f t="shared" si="1"/>
        <v>4</v>
      </c>
      <c r="R16" s="128">
        <f t="shared" si="2"/>
        <v>0</v>
      </c>
    </row>
    <row r="17" spans="1:18" s="44" customFormat="1" x14ac:dyDescent="0.35">
      <c r="B17" s="92" t="s">
        <v>434</v>
      </c>
      <c r="C17" s="92" t="s">
        <v>435</v>
      </c>
      <c r="D17" s="93" t="s">
        <v>187</v>
      </c>
      <c r="E17" s="58"/>
      <c r="F17" s="58">
        <v>12</v>
      </c>
      <c r="G17" s="58"/>
      <c r="H17" s="58">
        <v>18</v>
      </c>
      <c r="I17" s="58">
        <v>17</v>
      </c>
      <c r="J17" s="58">
        <v>12</v>
      </c>
      <c r="K17" s="58"/>
      <c r="L17" s="58"/>
      <c r="M17" s="58"/>
      <c r="N17" s="58"/>
      <c r="O17" s="12">
        <f t="shared" si="0"/>
        <v>59</v>
      </c>
      <c r="Q17" s="45">
        <f t="shared" si="1"/>
        <v>4</v>
      </c>
      <c r="R17" s="128">
        <f t="shared" si="2"/>
        <v>0</v>
      </c>
    </row>
    <row r="18" spans="1:18" s="44" customFormat="1" x14ac:dyDescent="0.35">
      <c r="A18" s="49"/>
      <c r="B18" s="92" t="s">
        <v>450</v>
      </c>
      <c r="C18" s="92" t="s">
        <v>451</v>
      </c>
      <c r="D18" s="93" t="s">
        <v>452</v>
      </c>
      <c r="E18" s="58"/>
      <c r="F18" s="58"/>
      <c r="G18" s="58">
        <v>22</v>
      </c>
      <c r="H18" s="58"/>
      <c r="I18" s="58"/>
      <c r="J18" s="58">
        <v>3</v>
      </c>
      <c r="K18" s="58">
        <v>18</v>
      </c>
      <c r="L18" s="58">
        <v>13</v>
      </c>
      <c r="M18" s="58"/>
      <c r="N18" s="58"/>
      <c r="O18" s="12">
        <f t="shared" si="0"/>
        <v>56</v>
      </c>
      <c r="Q18" s="45">
        <f t="shared" si="1"/>
        <v>4</v>
      </c>
      <c r="R18" s="128">
        <f t="shared" si="2"/>
        <v>0</v>
      </c>
    </row>
    <row r="19" spans="1:18" s="44" customFormat="1" x14ac:dyDescent="0.35">
      <c r="B19" s="87" t="s">
        <v>175</v>
      </c>
      <c r="C19" s="87" t="s">
        <v>440</v>
      </c>
      <c r="D19" s="87" t="s">
        <v>164</v>
      </c>
      <c r="E19" s="58"/>
      <c r="F19" s="58">
        <v>4</v>
      </c>
      <c r="G19" s="58">
        <v>25</v>
      </c>
      <c r="H19" s="58"/>
      <c r="I19" s="58"/>
      <c r="J19" s="58">
        <v>10</v>
      </c>
      <c r="K19" s="58">
        <v>16</v>
      </c>
      <c r="L19" s="58"/>
      <c r="M19" s="58"/>
      <c r="N19" s="58"/>
      <c r="O19" s="12">
        <f t="shared" si="0"/>
        <v>55</v>
      </c>
      <c r="Q19" s="45">
        <f t="shared" si="1"/>
        <v>4</v>
      </c>
      <c r="R19" s="128">
        <f t="shared" si="2"/>
        <v>0</v>
      </c>
    </row>
    <row r="20" spans="1:18" s="44" customFormat="1" x14ac:dyDescent="0.35">
      <c r="B20" s="92" t="s">
        <v>108</v>
      </c>
      <c r="C20" s="92" t="s">
        <v>109</v>
      </c>
      <c r="D20" s="87" t="s">
        <v>110</v>
      </c>
      <c r="E20" s="101" t="s">
        <v>665</v>
      </c>
      <c r="F20" s="58"/>
      <c r="G20" s="58"/>
      <c r="H20" s="58">
        <v>14</v>
      </c>
      <c r="I20" s="58">
        <v>14</v>
      </c>
      <c r="J20" s="58">
        <v>11</v>
      </c>
      <c r="K20" s="58"/>
      <c r="L20" s="58">
        <v>15</v>
      </c>
      <c r="M20" s="58"/>
      <c r="N20" s="58"/>
      <c r="O20" s="12">
        <f t="shared" si="0"/>
        <v>54</v>
      </c>
      <c r="Q20" s="45">
        <f t="shared" si="1"/>
        <v>4</v>
      </c>
      <c r="R20" s="128">
        <f t="shared" si="2"/>
        <v>0</v>
      </c>
    </row>
    <row r="21" spans="1:18" s="44" customFormat="1" x14ac:dyDescent="0.35">
      <c r="B21" s="92" t="s">
        <v>168</v>
      </c>
      <c r="C21" s="92" t="s">
        <v>169</v>
      </c>
      <c r="D21" s="87" t="s">
        <v>171</v>
      </c>
      <c r="E21" s="58">
        <v>20</v>
      </c>
      <c r="F21" s="58">
        <v>20</v>
      </c>
      <c r="G21" s="58"/>
      <c r="H21" s="58"/>
      <c r="I21" s="58"/>
      <c r="J21" s="58">
        <v>8</v>
      </c>
      <c r="K21" s="58"/>
      <c r="L21" s="58"/>
      <c r="M21" s="58"/>
      <c r="N21" s="58"/>
      <c r="O21" s="12">
        <f t="shared" si="0"/>
        <v>48</v>
      </c>
      <c r="Q21" s="45">
        <f t="shared" si="1"/>
        <v>3</v>
      </c>
      <c r="R21" s="128">
        <f t="shared" si="2"/>
        <v>0</v>
      </c>
    </row>
    <row r="22" spans="1:18" s="44" customFormat="1" x14ac:dyDescent="0.35">
      <c r="B22" s="87" t="s">
        <v>430</v>
      </c>
      <c r="C22" s="87" t="s">
        <v>431</v>
      </c>
      <c r="D22" s="88" t="s">
        <v>251</v>
      </c>
      <c r="E22" s="58"/>
      <c r="F22" s="58">
        <v>15</v>
      </c>
      <c r="G22" s="58"/>
      <c r="H22" s="58"/>
      <c r="I22" s="58"/>
      <c r="J22" s="58"/>
      <c r="K22" s="58"/>
      <c r="L22" s="58"/>
      <c r="M22" s="58">
        <v>25</v>
      </c>
      <c r="N22" s="58"/>
      <c r="O22" s="12">
        <f t="shared" si="0"/>
        <v>40</v>
      </c>
      <c r="Q22" s="45">
        <f t="shared" si="1"/>
        <v>2</v>
      </c>
      <c r="R22" s="128">
        <f t="shared" si="2"/>
        <v>0</v>
      </c>
    </row>
    <row r="23" spans="1:18" x14ac:dyDescent="0.35">
      <c r="A23" s="44"/>
      <c r="B23" s="87" t="s">
        <v>437</v>
      </c>
      <c r="C23" s="87" t="s">
        <v>438</v>
      </c>
      <c r="D23" s="87" t="s">
        <v>187</v>
      </c>
      <c r="E23" s="58"/>
      <c r="F23" s="58">
        <v>10</v>
      </c>
      <c r="G23" s="58"/>
      <c r="H23" s="58"/>
      <c r="I23" s="58"/>
      <c r="J23" s="58"/>
      <c r="K23" s="58">
        <v>10</v>
      </c>
      <c r="L23" s="58"/>
      <c r="M23" s="58">
        <v>18</v>
      </c>
      <c r="N23" s="58"/>
      <c r="O23" s="12">
        <f t="shared" si="0"/>
        <v>38</v>
      </c>
      <c r="Q23" s="13">
        <f t="shared" si="1"/>
        <v>3</v>
      </c>
      <c r="R23" s="129">
        <f t="shared" si="2"/>
        <v>0</v>
      </c>
    </row>
    <row r="24" spans="1:18" s="44" customFormat="1" x14ac:dyDescent="0.35">
      <c r="B24" s="87" t="s">
        <v>455</v>
      </c>
      <c r="C24" s="87" t="s">
        <v>456</v>
      </c>
      <c r="D24" s="87" t="s">
        <v>286</v>
      </c>
      <c r="E24" s="58"/>
      <c r="F24" s="58"/>
      <c r="G24" s="58">
        <v>19</v>
      </c>
      <c r="H24" s="58"/>
      <c r="I24" s="58"/>
      <c r="J24" s="58">
        <v>9</v>
      </c>
      <c r="K24" s="58"/>
      <c r="L24" s="58"/>
      <c r="M24" s="58"/>
      <c r="N24" s="58"/>
      <c r="O24" s="12">
        <f t="shared" si="0"/>
        <v>28</v>
      </c>
      <c r="Q24" s="45">
        <f t="shared" si="1"/>
        <v>2</v>
      </c>
      <c r="R24" s="128">
        <f t="shared" si="2"/>
        <v>0</v>
      </c>
    </row>
    <row r="25" spans="1:18" s="44" customFormat="1" x14ac:dyDescent="0.35">
      <c r="B25" s="87" t="s">
        <v>575</v>
      </c>
      <c r="C25" s="87" t="s">
        <v>576</v>
      </c>
      <c r="D25" s="87" t="s">
        <v>122</v>
      </c>
      <c r="E25" s="58"/>
      <c r="F25" s="58"/>
      <c r="G25" s="58"/>
      <c r="H25" s="58">
        <v>15</v>
      </c>
      <c r="I25" s="58">
        <v>12</v>
      </c>
      <c r="J25" s="58"/>
      <c r="K25" s="58"/>
      <c r="L25" s="58"/>
      <c r="M25" s="58"/>
      <c r="N25" s="58"/>
      <c r="O25" s="12">
        <f t="shared" si="0"/>
        <v>27</v>
      </c>
      <c r="Q25" s="45">
        <f t="shared" si="1"/>
        <v>2</v>
      </c>
      <c r="R25" s="128">
        <f t="shared" si="2"/>
        <v>0</v>
      </c>
    </row>
    <row r="26" spans="1:18" s="44" customFormat="1" x14ac:dyDescent="0.35">
      <c r="A26" s="49"/>
      <c r="B26" s="87" t="s">
        <v>450</v>
      </c>
      <c r="C26" s="87" t="s">
        <v>667</v>
      </c>
      <c r="D26" s="87" t="s">
        <v>452</v>
      </c>
      <c r="E26" s="58"/>
      <c r="F26" s="58"/>
      <c r="G26" s="58"/>
      <c r="H26" s="58"/>
      <c r="I26" s="58"/>
      <c r="J26" s="58">
        <v>13</v>
      </c>
      <c r="K26" s="58">
        <v>2</v>
      </c>
      <c r="L26" s="58"/>
      <c r="M26" s="58">
        <v>12</v>
      </c>
      <c r="N26" s="58"/>
      <c r="O26" s="12">
        <f t="shared" si="0"/>
        <v>27</v>
      </c>
      <c r="Q26" s="45">
        <f t="shared" si="1"/>
        <v>3</v>
      </c>
      <c r="R26" s="128">
        <f t="shared" si="2"/>
        <v>0</v>
      </c>
    </row>
    <row r="27" spans="1:18" s="44" customFormat="1" x14ac:dyDescent="0.35">
      <c r="A27" s="91"/>
      <c r="B27" s="87" t="s">
        <v>120</v>
      </c>
      <c r="C27" s="86" t="s">
        <v>974</v>
      </c>
      <c r="D27" s="87" t="s">
        <v>122</v>
      </c>
      <c r="E27" s="35"/>
      <c r="F27" s="35"/>
      <c r="G27" s="35"/>
      <c r="H27" s="35"/>
      <c r="I27" s="35"/>
      <c r="J27" s="35"/>
      <c r="K27" s="35"/>
      <c r="L27" s="35"/>
      <c r="M27" s="35"/>
      <c r="N27" s="58">
        <v>25</v>
      </c>
      <c r="O27" s="12">
        <f t="shared" si="0"/>
        <v>25</v>
      </c>
      <c r="Q27" s="45">
        <f>COUNT(E27:N27)</f>
        <v>1</v>
      </c>
      <c r="R27" s="128">
        <f t="shared" si="2"/>
        <v>0</v>
      </c>
    </row>
    <row r="28" spans="1:18" x14ac:dyDescent="0.35">
      <c r="A28" s="44"/>
      <c r="B28" s="87" t="s">
        <v>432</v>
      </c>
      <c r="C28" s="87" t="s">
        <v>433</v>
      </c>
      <c r="D28" s="87" t="s">
        <v>128</v>
      </c>
      <c r="E28" s="58"/>
      <c r="F28" s="58">
        <v>13</v>
      </c>
      <c r="G28" s="58"/>
      <c r="H28" s="58">
        <v>11</v>
      </c>
      <c r="I28" s="58"/>
      <c r="J28" s="58"/>
      <c r="K28" s="58"/>
      <c r="L28" s="58"/>
      <c r="M28" s="58"/>
      <c r="N28" s="58"/>
      <c r="O28" s="12">
        <f t="shared" si="0"/>
        <v>24</v>
      </c>
      <c r="Q28" s="13">
        <f t="shared" si="1"/>
        <v>2</v>
      </c>
      <c r="R28" s="129">
        <f t="shared" si="2"/>
        <v>0</v>
      </c>
    </row>
    <row r="29" spans="1:18" s="44" customFormat="1" x14ac:dyDescent="0.35">
      <c r="B29" s="92" t="s">
        <v>668</v>
      </c>
      <c r="C29" s="92" t="s">
        <v>669</v>
      </c>
      <c r="D29" s="93" t="s">
        <v>670</v>
      </c>
      <c r="E29" s="58"/>
      <c r="F29" s="58"/>
      <c r="G29" s="58"/>
      <c r="H29" s="58"/>
      <c r="I29" s="58"/>
      <c r="J29" s="58">
        <v>20</v>
      </c>
      <c r="K29" s="58"/>
      <c r="L29" s="58"/>
      <c r="M29" s="58"/>
      <c r="N29" s="58"/>
      <c r="O29" s="12">
        <f t="shared" si="0"/>
        <v>20</v>
      </c>
      <c r="Q29" s="45">
        <f t="shared" si="1"/>
        <v>1</v>
      </c>
      <c r="R29" s="128">
        <f t="shared" si="2"/>
        <v>0</v>
      </c>
    </row>
    <row r="30" spans="1:18" s="44" customFormat="1" x14ac:dyDescent="0.35">
      <c r="B30" s="92" t="s">
        <v>183</v>
      </c>
      <c r="C30" s="92" t="s">
        <v>184</v>
      </c>
      <c r="D30" s="93" t="s">
        <v>164</v>
      </c>
      <c r="E30" s="58">
        <v>11</v>
      </c>
      <c r="F30" s="58">
        <v>5</v>
      </c>
      <c r="G30" s="58"/>
      <c r="H30" s="58"/>
      <c r="I30" s="58"/>
      <c r="J30" s="58"/>
      <c r="K30" s="58">
        <v>4</v>
      </c>
      <c r="L30" s="58"/>
      <c r="M30" s="58"/>
      <c r="N30" s="58"/>
      <c r="O30" s="12">
        <f t="shared" si="0"/>
        <v>20</v>
      </c>
      <c r="Q30" s="45">
        <f t="shared" si="1"/>
        <v>3</v>
      </c>
      <c r="R30" s="128">
        <f t="shared" si="2"/>
        <v>0</v>
      </c>
    </row>
    <row r="31" spans="1:18" s="44" customFormat="1" x14ac:dyDescent="0.35">
      <c r="B31" s="87" t="s">
        <v>445</v>
      </c>
      <c r="C31" s="87" t="s">
        <v>671</v>
      </c>
      <c r="D31" s="87" t="s">
        <v>286</v>
      </c>
      <c r="E31" s="58"/>
      <c r="F31" s="58"/>
      <c r="G31" s="58"/>
      <c r="H31" s="58"/>
      <c r="I31" s="58"/>
      <c r="J31" s="58">
        <v>18</v>
      </c>
      <c r="K31" s="58"/>
      <c r="L31" s="58"/>
      <c r="M31" s="58"/>
      <c r="N31" s="58"/>
      <c r="O31" s="12">
        <f t="shared" si="0"/>
        <v>18</v>
      </c>
      <c r="Q31" s="45">
        <f t="shared" si="1"/>
        <v>1</v>
      </c>
      <c r="R31" s="128">
        <f t="shared" si="2"/>
        <v>0</v>
      </c>
    </row>
    <row r="32" spans="1:18" s="44" customFormat="1" x14ac:dyDescent="0.35">
      <c r="A32" s="49"/>
      <c r="B32" s="87" t="s">
        <v>677</v>
      </c>
      <c r="C32" s="87" t="s">
        <v>678</v>
      </c>
      <c r="D32" s="88"/>
      <c r="E32" s="58"/>
      <c r="F32" s="58"/>
      <c r="G32" s="58"/>
      <c r="H32" s="58"/>
      <c r="I32" s="58"/>
      <c r="J32" s="58">
        <v>6</v>
      </c>
      <c r="K32" s="58">
        <v>12</v>
      </c>
      <c r="L32" s="58"/>
      <c r="M32" s="58"/>
      <c r="N32" s="58"/>
      <c r="O32" s="12">
        <f t="shared" si="0"/>
        <v>18</v>
      </c>
      <c r="Q32" s="45">
        <f t="shared" si="1"/>
        <v>2</v>
      </c>
      <c r="R32" s="128">
        <f t="shared" si="2"/>
        <v>0</v>
      </c>
    </row>
    <row r="33" spans="1:18" x14ac:dyDescent="0.35">
      <c r="A33" s="44"/>
      <c r="B33" s="86" t="s">
        <v>690</v>
      </c>
      <c r="C33" s="86" t="s">
        <v>691</v>
      </c>
      <c r="D33" s="88" t="s">
        <v>692</v>
      </c>
      <c r="E33" s="58"/>
      <c r="F33" s="58"/>
      <c r="G33" s="58"/>
      <c r="H33" s="58"/>
      <c r="I33" s="58"/>
      <c r="J33" s="58"/>
      <c r="K33" s="58"/>
      <c r="L33" s="58">
        <v>18</v>
      </c>
      <c r="M33" s="58"/>
      <c r="N33" s="58"/>
      <c r="O33" s="12">
        <f t="shared" si="0"/>
        <v>18</v>
      </c>
      <c r="Q33" s="13">
        <f t="shared" si="1"/>
        <v>1</v>
      </c>
      <c r="R33" s="129">
        <f t="shared" si="2"/>
        <v>0</v>
      </c>
    </row>
    <row r="34" spans="1:18" s="44" customFormat="1" x14ac:dyDescent="0.35">
      <c r="A34" s="49"/>
      <c r="B34" s="92" t="s">
        <v>175</v>
      </c>
      <c r="C34" s="92" t="s">
        <v>176</v>
      </c>
      <c r="D34" s="87" t="s">
        <v>177</v>
      </c>
      <c r="E34" s="58">
        <v>14</v>
      </c>
      <c r="F34" s="58"/>
      <c r="G34" s="58"/>
      <c r="H34" s="58"/>
      <c r="I34" s="58"/>
      <c r="J34" s="58">
        <v>2</v>
      </c>
      <c r="K34" s="58"/>
      <c r="L34" s="58"/>
      <c r="M34" s="58"/>
      <c r="N34" s="58"/>
      <c r="O34" s="12">
        <f t="shared" si="0"/>
        <v>16</v>
      </c>
      <c r="Q34" s="45">
        <f t="shared" si="1"/>
        <v>2</v>
      </c>
      <c r="R34" s="128">
        <f t="shared" si="2"/>
        <v>0</v>
      </c>
    </row>
    <row r="35" spans="1:18" s="44" customFormat="1" x14ac:dyDescent="0.35">
      <c r="B35" s="87" t="s">
        <v>672</v>
      </c>
      <c r="C35" s="87" t="s">
        <v>673</v>
      </c>
      <c r="D35" s="87" t="s">
        <v>452</v>
      </c>
      <c r="E35" s="58"/>
      <c r="F35" s="58"/>
      <c r="G35" s="58"/>
      <c r="H35" s="58"/>
      <c r="I35" s="58"/>
      <c r="J35" s="58">
        <v>16</v>
      </c>
      <c r="K35" s="58"/>
      <c r="L35" s="58"/>
      <c r="M35" s="58"/>
      <c r="N35" s="58"/>
      <c r="O35" s="12">
        <f t="shared" si="0"/>
        <v>16</v>
      </c>
      <c r="Q35" s="45">
        <f t="shared" si="1"/>
        <v>1</v>
      </c>
      <c r="R35" s="128">
        <f t="shared" si="2"/>
        <v>0</v>
      </c>
    </row>
    <row r="36" spans="1:18" x14ac:dyDescent="0.35">
      <c r="A36" s="44"/>
      <c r="B36" s="87" t="s">
        <v>674</v>
      </c>
      <c r="C36" s="87" t="s">
        <v>675</v>
      </c>
      <c r="D36" s="87" t="s">
        <v>476</v>
      </c>
      <c r="E36" s="58"/>
      <c r="F36" s="58"/>
      <c r="G36" s="58"/>
      <c r="H36" s="58"/>
      <c r="I36" s="58"/>
      <c r="J36" s="58">
        <v>15</v>
      </c>
      <c r="K36" s="58"/>
      <c r="L36" s="58"/>
      <c r="M36" s="58"/>
      <c r="N36" s="58"/>
      <c r="O36" s="12">
        <f t="shared" si="0"/>
        <v>15</v>
      </c>
      <c r="Q36" s="13">
        <f t="shared" si="1"/>
        <v>1</v>
      </c>
      <c r="R36" s="129">
        <f t="shared" si="2"/>
        <v>0</v>
      </c>
    </row>
    <row r="37" spans="1:18" s="44" customFormat="1" x14ac:dyDescent="0.35">
      <c r="B37" s="87" t="s">
        <v>343</v>
      </c>
      <c r="C37" s="87" t="s">
        <v>800</v>
      </c>
      <c r="D37" s="87" t="s">
        <v>353</v>
      </c>
      <c r="E37" s="58"/>
      <c r="F37" s="58"/>
      <c r="G37" s="58"/>
      <c r="H37" s="58"/>
      <c r="I37" s="58"/>
      <c r="J37" s="58"/>
      <c r="K37" s="58">
        <v>14</v>
      </c>
      <c r="L37" s="58"/>
      <c r="M37" s="58"/>
      <c r="N37" s="58"/>
      <c r="O37" s="12">
        <f t="shared" si="0"/>
        <v>14</v>
      </c>
      <c r="Q37" s="45">
        <f t="shared" si="1"/>
        <v>1</v>
      </c>
      <c r="R37" s="128">
        <f t="shared" si="2"/>
        <v>0</v>
      </c>
    </row>
    <row r="38" spans="1:18" s="44" customFormat="1" x14ac:dyDescent="0.35">
      <c r="B38" s="92" t="s">
        <v>441</v>
      </c>
      <c r="C38" s="92" t="s">
        <v>442</v>
      </c>
      <c r="D38" s="93" t="s">
        <v>287</v>
      </c>
      <c r="E38" s="58"/>
      <c r="F38" s="58">
        <v>3</v>
      </c>
      <c r="G38" s="58"/>
      <c r="H38" s="58">
        <v>10</v>
      </c>
      <c r="I38" s="58"/>
      <c r="J38" s="58"/>
      <c r="K38" s="58"/>
      <c r="L38" s="58"/>
      <c r="M38" s="58"/>
      <c r="N38" s="58"/>
      <c r="O38" s="12">
        <f t="shared" si="0"/>
        <v>13</v>
      </c>
      <c r="Q38" s="45">
        <f t="shared" si="1"/>
        <v>2</v>
      </c>
      <c r="R38" s="128">
        <f t="shared" si="2"/>
        <v>0</v>
      </c>
    </row>
    <row r="39" spans="1:18" x14ac:dyDescent="0.35">
      <c r="A39" s="44"/>
      <c r="B39" s="92" t="s">
        <v>801</v>
      </c>
      <c r="C39" s="92" t="s">
        <v>802</v>
      </c>
      <c r="D39" s="93" t="s">
        <v>803</v>
      </c>
      <c r="E39" s="58"/>
      <c r="F39" s="58"/>
      <c r="G39" s="58"/>
      <c r="H39" s="58"/>
      <c r="I39" s="58"/>
      <c r="J39" s="58"/>
      <c r="K39" s="58">
        <v>13</v>
      </c>
      <c r="L39" s="58"/>
      <c r="M39" s="58"/>
      <c r="N39" s="58"/>
      <c r="O39" s="12">
        <f t="shared" si="0"/>
        <v>13</v>
      </c>
      <c r="Q39" s="13">
        <f t="shared" si="1"/>
        <v>1</v>
      </c>
      <c r="R39" s="129">
        <f t="shared" si="2"/>
        <v>0</v>
      </c>
    </row>
    <row r="40" spans="1:18" x14ac:dyDescent="0.35">
      <c r="A40" s="44"/>
      <c r="B40" s="87" t="s">
        <v>426</v>
      </c>
      <c r="C40" s="87" t="s">
        <v>436</v>
      </c>
      <c r="D40" s="87" t="s">
        <v>287</v>
      </c>
      <c r="E40" s="58"/>
      <c r="F40" s="58">
        <v>11</v>
      </c>
      <c r="G40" s="58"/>
      <c r="H40" s="58"/>
      <c r="I40" s="58"/>
      <c r="J40" s="58"/>
      <c r="K40" s="58"/>
      <c r="L40" s="58"/>
      <c r="M40" s="58"/>
      <c r="N40" s="58"/>
      <c r="O40" s="12">
        <f t="shared" si="0"/>
        <v>11</v>
      </c>
      <c r="Q40" s="13">
        <f t="shared" si="1"/>
        <v>1</v>
      </c>
      <c r="R40" s="129">
        <f t="shared" si="2"/>
        <v>0</v>
      </c>
    </row>
    <row r="41" spans="1:18" s="44" customFormat="1" x14ac:dyDescent="0.35">
      <c r="B41" s="92" t="s">
        <v>197</v>
      </c>
      <c r="C41" s="92" t="s">
        <v>804</v>
      </c>
      <c r="D41" s="93" t="s">
        <v>171</v>
      </c>
      <c r="E41" s="58"/>
      <c r="F41" s="58"/>
      <c r="G41" s="58"/>
      <c r="H41" s="58"/>
      <c r="I41" s="58"/>
      <c r="J41" s="58"/>
      <c r="K41" s="58">
        <v>11</v>
      </c>
      <c r="L41" s="58"/>
      <c r="M41" s="58"/>
      <c r="N41" s="58"/>
      <c r="O41" s="12">
        <f t="shared" si="0"/>
        <v>11</v>
      </c>
      <c r="Q41" s="45">
        <f t="shared" ref="Q41:Q43" si="3">COUNT(E41:M41)</f>
        <v>1</v>
      </c>
      <c r="R41" s="128">
        <f t="shared" ref="R41:R51" si="4">IF(Q41&gt;4,"  huom",0)</f>
        <v>0</v>
      </c>
    </row>
    <row r="42" spans="1:18" s="44" customFormat="1" x14ac:dyDescent="0.35">
      <c r="A42" s="49"/>
      <c r="B42" s="92" t="s">
        <v>191</v>
      </c>
      <c r="C42" s="92" t="s">
        <v>192</v>
      </c>
      <c r="D42" s="93" t="s">
        <v>125</v>
      </c>
      <c r="E42" s="58"/>
      <c r="F42" s="58">
        <v>9</v>
      </c>
      <c r="G42" s="58"/>
      <c r="H42" s="58"/>
      <c r="I42" s="58"/>
      <c r="J42" s="58"/>
      <c r="K42" s="58"/>
      <c r="L42" s="58"/>
      <c r="M42" s="58"/>
      <c r="N42" s="58"/>
      <c r="O42" s="12">
        <f t="shared" si="0"/>
        <v>9</v>
      </c>
      <c r="Q42" s="45">
        <f t="shared" si="3"/>
        <v>1</v>
      </c>
      <c r="R42" s="128">
        <f t="shared" si="4"/>
        <v>0</v>
      </c>
    </row>
    <row r="43" spans="1:18" s="44" customFormat="1" x14ac:dyDescent="0.35">
      <c r="A43" s="49"/>
      <c r="B43" s="87" t="s">
        <v>120</v>
      </c>
      <c r="C43" s="87" t="s">
        <v>805</v>
      </c>
      <c r="D43" s="87" t="s">
        <v>122</v>
      </c>
      <c r="E43" s="58"/>
      <c r="F43" s="58"/>
      <c r="G43" s="58"/>
      <c r="H43" s="58"/>
      <c r="I43" s="58"/>
      <c r="J43" s="58"/>
      <c r="K43" s="58">
        <v>8</v>
      </c>
      <c r="L43" s="58"/>
      <c r="M43" s="58"/>
      <c r="N43" s="58"/>
      <c r="O43" s="12">
        <f t="shared" si="0"/>
        <v>8</v>
      </c>
      <c r="Q43" s="45">
        <f t="shared" si="3"/>
        <v>1</v>
      </c>
      <c r="R43" s="128">
        <f t="shared" si="4"/>
        <v>0</v>
      </c>
    </row>
    <row r="44" spans="1:18" x14ac:dyDescent="0.35">
      <c r="A44" s="44"/>
      <c r="B44" s="92" t="s">
        <v>453</v>
      </c>
      <c r="C44" s="92" t="s">
        <v>454</v>
      </c>
      <c r="D44" s="93" t="s">
        <v>676</v>
      </c>
      <c r="E44" s="58"/>
      <c r="F44" s="58"/>
      <c r="G44" s="58"/>
      <c r="H44" s="58"/>
      <c r="I44" s="58"/>
      <c r="J44" s="58">
        <v>7</v>
      </c>
      <c r="K44" s="58"/>
      <c r="L44" s="58"/>
      <c r="M44" s="58"/>
      <c r="N44" s="58"/>
      <c r="O44" s="12">
        <f t="shared" si="0"/>
        <v>7</v>
      </c>
      <c r="Q44" s="13">
        <f t="shared" ref="Q44:Q51" si="5">COUNT(E44:M44)</f>
        <v>1</v>
      </c>
      <c r="R44" s="129">
        <f t="shared" si="4"/>
        <v>0</v>
      </c>
    </row>
    <row r="45" spans="1:18" s="44" customFormat="1" x14ac:dyDescent="0.35">
      <c r="B45" s="86" t="s">
        <v>806</v>
      </c>
      <c r="C45" s="87" t="s">
        <v>807</v>
      </c>
      <c r="D45" s="87" t="s">
        <v>808</v>
      </c>
      <c r="E45" s="58"/>
      <c r="F45" s="58"/>
      <c r="G45" s="58"/>
      <c r="H45" s="58"/>
      <c r="I45" s="58"/>
      <c r="J45" s="58"/>
      <c r="K45" s="58">
        <v>7</v>
      </c>
      <c r="L45" s="58"/>
      <c r="M45" s="58"/>
      <c r="N45" s="58"/>
      <c r="O45" s="12">
        <f t="shared" si="0"/>
        <v>7</v>
      </c>
      <c r="Q45" s="45">
        <f t="shared" si="5"/>
        <v>1</v>
      </c>
      <c r="R45" s="128">
        <f t="shared" si="4"/>
        <v>0</v>
      </c>
    </row>
    <row r="46" spans="1:18" s="44" customFormat="1" x14ac:dyDescent="0.35">
      <c r="B46" s="87" t="s">
        <v>193</v>
      </c>
      <c r="C46" s="87" t="s">
        <v>439</v>
      </c>
      <c r="D46" s="87" t="s">
        <v>195</v>
      </c>
      <c r="E46" s="58"/>
      <c r="F46" s="58">
        <v>6</v>
      </c>
      <c r="G46" s="58"/>
      <c r="H46" s="58"/>
      <c r="I46" s="58"/>
      <c r="J46" s="58"/>
      <c r="K46" s="58"/>
      <c r="L46" s="58"/>
      <c r="M46" s="58"/>
      <c r="N46" s="58"/>
      <c r="O46" s="12">
        <f t="shared" si="0"/>
        <v>6</v>
      </c>
      <c r="Q46" s="45">
        <f t="shared" si="5"/>
        <v>1</v>
      </c>
      <c r="R46" s="128">
        <f t="shared" si="4"/>
        <v>0</v>
      </c>
    </row>
    <row r="47" spans="1:18" s="44" customFormat="1" x14ac:dyDescent="0.35">
      <c r="B47" s="87" t="s">
        <v>810</v>
      </c>
      <c r="C47" s="86" t="s">
        <v>809</v>
      </c>
      <c r="D47" s="87" t="s">
        <v>790</v>
      </c>
      <c r="E47" s="58"/>
      <c r="F47" s="58"/>
      <c r="G47" s="58"/>
      <c r="H47" s="58"/>
      <c r="I47" s="58"/>
      <c r="J47" s="58"/>
      <c r="K47" s="58">
        <v>6</v>
      </c>
      <c r="L47" s="58"/>
      <c r="M47" s="58"/>
      <c r="N47" s="58"/>
      <c r="O47" s="12">
        <f t="shared" si="0"/>
        <v>6</v>
      </c>
      <c r="Q47" s="45">
        <f t="shared" si="5"/>
        <v>1</v>
      </c>
      <c r="R47" s="128">
        <f t="shared" si="4"/>
        <v>0</v>
      </c>
    </row>
    <row r="48" spans="1:18" s="44" customFormat="1" x14ac:dyDescent="0.35">
      <c r="B48" s="86" t="s">
        <v>811</v>
      </c>
      <c r="C48" s="87" t="s">
        <v>812</v>
      </c>
      <c r="D48" s="88" t="s">
        <v>813</v>
      </c>
      <c r="E48" s="58"/>
      <c r="F48" s="58"/>
      <c r="G48" s="58"/>
      <c r="H48" s="58"/>
      <c r="I48" s="58"/>
      <c r="J48" s="58"/>
      <c r="K48" s="58">
        <v>5</v>
      </c>
      <c r="L48" s="58"/>
      <c r="M48" s="58"/>
      <c r="N48" s="58"/>
      <c r="O48" s="12">
        <f t="shared" si="0"/>
        <v>5</v>
      </c>
      <c r="Q48" s="45">
        <f t="shared" si="5"/>
        <v>1</v>
      </c>
      <c r="R48" s="128">
        <f t="shared" si="4"/>
        <v>0</v>
      </c>
    </row>
    <row r="49" spans="1:18" s="44" customFormat="1" x14ac:dyDescent="0.35">
      <c r="A49" s="49"/>
      <c r="B49" s="92" t="s">
        <v>679</v>
      </c>
      <c r="C49" s="92" t="s">
        <v>680</v>
      </c>
      <c r="D49" s="93" t="s">
        <v>476</v>
      </c>
      <c r="E49" s="58"/>
      <c r="F49" s="58"/>
      <c r="G49" s="58"/>
      <c r="H49" s="58"/>
      <c r="I49" s="58"/>
      <c r="J49" s="58">
        <v>4</v>
      </c>
      <c r="K49" s="58"/>
      <c r="L49" s="58"/>
      <c r="M49" s="58"/>
      <c r="N49" s="58"/>
      <c r="O49" s="12">
        <f t="shared" si="0"/>
        <v>4</v>
      </c>
      <c r="Q49" s="45">
        <f t="shared" si="5"/>
        <v>1</v>
      </c>
      <c r="R49" s="128">
        <f t="shared" si="4"/>
        <v>0</v>
      </c>
    </row>
    <row r="50" spans="1:18" s="44" customFormat="1" x14ac:dyDescent="0.35">
      <c r="B50" s="87" t="s">
        <v>815</v>
      </c>
      <c r="C50" s="86" t="s">
        <v>814</v>
      </c>
      <c r="D50" s="87" t="s">
        <v>803</v>
      </c>
      <c r="E50" s="58"/>
      <c r="F50" s="58"/>
      <c r="G50" s="58"/>
      <c r="H50" s="58"/>
      <c r="I50" s="58"/>
      <c r="J50" s="58"/>
      <c r="K50" s="58">
        <v>3</v>
      </c>
      <c r="L50" s="58"/>
      <c r="M50" s="58"/>
      <c r="N50" s="58"/>
      <c r="O50" s="12">
        <f t="shared" si="0"/>
        <v>3</v>
      </c>
      <c r="Q50" s="45">
        <f t="shared" si="5"/>
        <v>1</v>
      </c>
      <c r="R50" s="128">
        <f t="shared" si="4"/>
        <v>0</v>
      </c>
    </row>
    <row r="51" spans="1:18" s="45" customFormat="1" x14ac:dyDescent="0.35">
      <c r="A51" s="44"/>
      <c r="B51" s="87" t="s">
        <v>798</v>
      </c>
      <c r="C51" s="162" t="s">
        <v>816</v>
      </c>
      <c r="D51" s="87" t="s">
        <v>790</v>
      </c>
      <c r="E51" s="58"/>
      <c r="F51" s="58"/>
      <c r="G51" s="58"/>
      <c r="H51" s="58"/>
      <c r="I51" s="58"/>
      <c r="J51" s="58"/>
      <c r="K51" s="58">
        <v>1</v>
      </c>
      <c r="L51" s="58"/>
      <c r="M51" s="58"/>
      <c r="N51" s="58"/>
      <c r="O51" s="12">
        <f t="shared" si="0"/>
        <v>1</v>
      </c>
      <c r="Q51" s="45">
        <f t="shared" si="5"/>
        <v>1</v>
      </c>
      <c r="R51" s="128">
        <f t="shared" si="4"/>
        <v>0</v>
      </c>
    </row>
  </sheetData>
  <sortState xmlns:xlrd2="http://schemas.microsoft.com/office/spreadsheetml/2017/richdata2" ref="B10:O40">
    <sortCondition descending="1" ref="O10:O40"/>
  </sortState>
  <phoneticPr fontId="23" type="noConversion"/>
  <pageMargins left="0.31496062992125984" right="0.31496062992125984" top="0.35433070866141736" bottom="0.35433070866141736" header="0.31496062992125984" footer="0.31496062992125984"/>
  <pageSetup paperSize="9" scale="60" orientation="portrait" verticalDpi="4294967293" r:id="rId1"/>
  <ignoredErrors>
    <ignoredError sqref="Q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5"/>
  <sheetViews>
    <sheetView showGridLines="0" zoomScaleNormal="100" workbookViewId="0">
      <selection activeCell="M18" sqref="M18"/>
    </sheetView>
  </sheetViews>
  <sheetFormatPr defaultColWidth="9.1796875" defaultRowHeight="15.5" x14ac:dyDescent="0.35"/>
  <cols>
    <col min="1" max="1" width="4.453125" style="16" customWidth="1"/>
    <col min="2" max="2" width="22" style="16" customWidth="1"/>
    <col min="3" max="3" width="26.7265625" style="16" bestFit="1" customWidth="1"/>
    <col min="4" max="4" width="11.54296875" style="85" customWidth="1"/>
    <col min="5" max="5" width="9.1796875" style="17" customWidth="1"/>
    <col min="6" max="6" width="9.1796875" style="18" customWidth="1"/>
    <col min="7" max="7" width="9.1796875" style="114" customWidth="1"/>
    <col min="8" max="8" width="10.81640625" style="18" customWidth="1"/>
    <col min="9" max="9" width="9.1796875" style="18" customWidth="1"/>
    <col min="10" max="10" width="10" style="17" bestFit="1" customWidth="1"/>
    <col min="11" max="11" width="10.26953125" style="17" customWidth="1"/>
    <col min="12" max="12" width="9.1796875" style="18"/>
    <col min="13" max="13" width="10.81640625" style="17" customWidth="1"/>
    <col min="14" max="14" width="11.1796875" style="17" customWidth="1"/>
    <col min="15" max="15" width="10.54296875" style="21" customWidth="1"/>
    <col min="16" max="16384" width="9.1796875" style="16"/>
  </cols>
  <sheetData>
    <row r="1" spans="1:18" ht="18.5" x14ac:dyDescent="0.45">
      <c r="B1" s="34" t="s">
        <v>64</v>
      </c>
    </row>
    <row r="2" spans="1:18" x14ac:dyDescent="0.35">
      <c r="B2" s="20" t="s">
        <v>4</v>
      </c>
    </row>
    <row r="4" spans="1:18" x14ac:dyDescent="0.35">
      <c r="B4" s="27" t="s">
        <v>13</v>
      </c>
    </row>
    <row r="5" spans="1:18" s="49" customFormat="1" x14ac:dyDescent="0.35">
      <c r="B5" s="105"/>
      <c r="C5" s="44"/>
      <c r="D5" s="91"/>
      <c r="E5" s="17"/>
      <c r="F5" s="60"/>
      <c r="G5" s="115"/>
      <c r="H5" s="60"/>
      <c r="I5" s="60"/>
      <c r="J5" s="60"/>
      <c r="K5" s="60"/>
      <c r="L5" s="60"/>
      <c r="M5" s="60"/>
      <c r="N5" s="31"/>
      <c r="O5" s="54"/>
    </row>
    <row r="6" spans="1:18" ht="31" x14ac:dyDescent="0.35">
      <c r="E6" s="57" t="s">
        <v>53</v>
      </c>
      <c r="F6" s="57" t="s">
        <v>5</v>
      </c>
      <c r="G6" s="116" t="s">
        <v>49</v>
      </c>
      <c r="H6" s="57" t="s">
        <v>9</v>
      </c>
      <c r="I6" s="60" t="s">
        <v>18</v>
      </c>
      <c r="J6" s="104" t="s">
        <v>12</v>
      </c>
      <c r="K6" s="25" t="s">
        <v>16</v>
      </c>
      <c r="L6" s="60" t="s">
        <v>19</v>
      </c>
      <c r="M6" s="25" t="s">
        <v>5</v>
      </c>
      <c r="N6" s="43" t="s">
        <v>20</v>
      </c>
      <c r="O6" s="10"/>
    </row>
    <row r="7" spans="1:18" x14ac:dyDescent="0.35">
      <c r="B7" s="19"/>
      <c r="C7" s="19"/>
      <c r="D7" s="65"/>
      <c r="E7" s="66" t="s">
        <v>63</v>
      </c>
      <c r="F7" s="15" t="s">
        <v>63</v>
      </c>
      <c r="G7" s="117" t="s">
        <v>31</v>
      </c>
      <c r="H7" s="120" t="s">
        <v>33</v>
      </c>
      <c r="I7" s="117" t="s">
        <v>31</v>
      </c>
      <c r="J7" s="18" t="s">
        <v>63</v>
      </c>
      <c r="K7" s="94" t="s">
        <v>63</v>
      </c>
      <c r="L7" s="120" t="s">
        <v>33</v>
      </c>
      <c r="M7" s="94" t="s">
        <v>31</v>
      </c>
      <c r="N7" s="94" t="s">
        <v>31</v>
      </c>
    </row>
    <row r="8" spans="1:18" x14ac:dyDescent="0.35">
      <c r="B8" s="23" t="s">
        <v>7</v>
      </c>
      <c r="C8" s="23" t="s">
        <v>3</v>
      </c>
      <c r="D8" s="51" t="s">
        <v>1</v>
      </c>
      <c r="E8" s="41" t="s">
        <v>50</v>
      </c>
      <c r="F8" s="113" t="s">
        <v>41</v>
      </c>
      <c r="G8" s="113" t="s">
        <v>444</v>
      </c>
      <c r="H8" s="121" t="s">
        <v>42</v>
      </c>
      <c r="I8" s="121" t="s">
        <v>43</v>
      </c>
      <c r="J8" s="18" t="s">
        <v>46</v>
      </c>
      <c r="K8" s="42" t="s">
        <v>59</v>
      </c>
      <c r="L8" s="121" t="s">
        <v>51</v>
      </c>
      <c r="M8" s="42" t="s">
        <v>55</v>
      </c>
      <c r="N8" s="42" t="s">
        <v>56</v>
      </c>
      <c r="O8" s="10" t="s">
        <v>8</v>
      </c>
    </row>
    <row r="9" spans="1:18" s="44" customFormat="1" x14ac:dyDescent="0.35">
      <c r="A9" s="44">
        <v>1</v>
      </c>
      <c r="B9" s="296" t="s">
        <v>181</v>
      </c>
      <c r="C9" s="296" t="s">
        <v>424</v>
      </c>
      <c r="D9" s="297" t="s">
        <v>425</v>
      </c>
      <c r="E9" s="298"/>
      <c r="F9" s="298">
        <v>18</v>
      </c>
      <c r="G9" s="298"/>
      <c r="H9" s="299" t="s">
        <v>940</v>
      </c>
      <c r="I9" s="298">
        <v>25</v>
      </c>
      <c r="J9" s="298"/>
      <c r="K9" s="298"/>
      <c r="L9" s="298">
        <v>15</v>
      </c>
      <c r="M9" s="298">
        <v>25</v>
      </c>
      <c r="N9" s="298">
        <v>25</v>
      </c>
      <c r="O9" s="300">
        <f t="shared" ref="O9:O35" si="0">SUM(E9:N9)</f>
        <v>108</v>
      </c>
      <c r="Q9" s="91">
        <f t="shared" ref="Q9:Q15" si="1">COUNT(E9:M9)</f>
        <v>4</v>
      </c>
      <c r="R9" s="45">
        <f>IF(Q9&gt;4,"  huom",0)</f>
        <v>0</v>
      </c>
    </row>
    <row r="10" spans="1:18" s="44" customFormat="1" x14ac:dyDescent="0.35">
      <c r="B10" s="86" t="s">
        <v>188</v>
      </c>
      <c r="C10" s="86" t="s">
        <v>189</v>
      </c>
      <c r="D10" s="87" t="s">
        <v>187</v>
      </c>
      <c r="E10" s="58">
        <v>18</v>
      </c>
      <c r="F10" s="101" t="s">
        <v>930</v>
      </c>
      <c r="G10" s="58"/>
      <c r="H10" s="58">
        <v>25</v>
      </c>
      <c r="I10" s="58"/>
      <c r="J10" s="58"/>
      <c r="K10" s="101" t="s">
        <v>719</v>
      </c>
      <c r="L10" s="58">
        <v>25</v>
      </c>
      <c r="M10" s="58">
        <v>19</v>
      </c>
      <c r="N10" s="58">
        <v>18</v>
      </c>
      <c r="O10" s="36">
        <f t="shared" si="0"/>
        <v>105</v>
      </c>
      <c r="Q10" s="91">
        <f t="shared" si="1"/>
        <v>4</v>
      </c>
      <c r="R10" s="45">
        <f t="shared" ref="R10:R35" si="2">IF(Q10&gt;4,"  huom",0)</f>
        <v>0</v>
      </c>
    </row>
    <row r="11" spans="1:18" s="44" customFormat="1" x14ac:dyDescent="0.35">
      <c r="B11" s="92" t="s">
        <v>447</v>
      </c>
      <c r="C11" s="92" t="s">
        <v>448</v>
      </c>
      <c r="D11" s="93" t="s">
        <v>449</v>
      </c>
      <c r="E11" s="58"/>
      <c r="F11" s="58"/>
      <c r="G11" s="58">
        <v>19</v>
      </c>
      <c r="H11" s="58"/>
      <c r="I11" s="58"/>
      <c r="J11" s="58">
        <v>20</v>
      </c>
      <c r="K11" s="58">
        <v>20</v>
      </c>
      <c r="L11" s="58"/>
      <c r="M11" s="58">
        <v>14</v>
      </c>
      <c r="N11" s="58">
        <v>30</v>
      </c>
      <c r="O11" s="36">
        <f t="shared" si="0"/>
        <v>103</v>
      </c>
      <c r="Q11" s="91">
        <f t="shared" si="1"/>
        <v>4</v>
      </c>
      <c r="R11" s="45">
        <f t="shared" si="2"/>
        <v>0</v>
      </c>
    </row>
    <row r="12" spans="1:18" s="44" customFormat="1" ht="16.5" customHeight="1" x14ac:dyDescent="0.35">
      <c r="B12" s="86" t="s">
        <v>197</v>
      </c>
      <c r="C12" s="86" t="s">
        <v>198</v>
      </c>
      <c r="D12" s="87" t="s">
        <v>171</v>
      </c>
      <c r="E12" s="101" t="s">
        <v>719</v>
      </c>
      <c r="F12" s="101" t="s">
        <v>734</v>
      </c>
      <c r="G12" s="58"/>
      <c r="H12" s="58">
        <v>22</v>
      </c>
      <c r="I12" s="58">
        <v>18</v>
      </c>
      <c r="J12" s="58"/>
      <c r="K12" s="101" t="s">
        <v>734</v>
      </c>
      <c r="L12" s="58">
        <v>22</v>
      </c>
      <c r="M12" s="58">
        <v>17</v>
      </c>
      <c r="N12" s="58">
        <v>15</v>
      </c>
      <c r="O12" s="37">
        <f t="shared" si="0"/>
        <v>94</v>
      </c>
      <c r="Q12" s="91">
        <f t="shared" si="1"/>
        <v>4</v>
      </c>
      <c r="R12" s="45">
        <f t="shared" si="2"/>
        <v>0</v>
      </c>
    </row>
    <row r="13" spans="1:18" s="44" customFormat="1" x14ac:dyDescent="0.35">
      <c r="B13" s="86" t="s">
        <v>193</v>
      </c>
      <c r="C13" s="86" t="s">
        <v>199</v>
      </c>
      <c r="D13" s="88" t="s">
        <v>195</v>
      </c>
      <c r="E13" s="101" t="s">
        <v>718</v>
      </c>
      <c r="F13" s="58">
        <v>20</v>
      </c>
      <c r="G13" s="58"/>
      <c r="H13" s="58">
        <v>14</v>
      </c>
      <c r="I13" s="58">
        <v>19</v>
      </c>
      <c r="J13" s="58"/>
      <c r="K13" s="58"/>
      <c r="L13" s="58">
        <v>18</v>
      </c>
      <c r="M13" s="101" t="s">
        <v>719</v>
      </c>
      <c r="N13" s="58">
        <v>22</v>
      </c>
      <c r="O13" s="36">
        <f t="shared" si="0"/>
        <v>93</v>
      </c>
      <c r="Q13" s="91">
        <f t="shared" si="1"/>
        <v>4</v>
      </c>
      <c r="R13" s="45">
        <f t="shared" si="2"/>
        <v>0</v>
      </c>
    </row>
    <row r="14" spans="1:18" s="44" customFormat="1" x14ac:dyDescent="0.35">
      <c r="B14" s="86" t="s">
        <v>193</v>
      </c>
      <c r="C14" s="86" t="s">
        <v>194</v>
      </c>
      <c r="D14" s="93" t="s">
        <v>195</v>
      </c>
      <c r="E14" s="58">
        <v>14</v>
      </c>
      <c r="F14" s="101" t="s">
        <v>718</v>
      </c>
      <c r="G14" s="58"/>
      <c r="H14" s="58">
        <v>19</v>
      </c>
      <c r="I14" s="58">
        <v>17</v>
      </c>
      <c r="J14" s="58"/>
      <c r="K14" s="58"/>
      <c r="L14" s="101" t="s">
        <v>734</v>
      </c>
      <c r="M14" s="58">
        <v>16</v>
      </c>
      <c r="N14" s="58">
        <v>16</v>
      </c>
      <c r="O14" s="36">
        <f t="shared" si="0"/>
        <v>82</v>
      </c>
      <c r="Q14" s="91">
        <f t="shared" si="1"/>
        <v>4</v>
      </c>
      <c r="R14" s="45">
        <f t="shared" si="2"/>
        <v>0</v>
      </c>
    </row>
    <row r="15" spans="1:18" s="44" customFormat="1" x14ac:dyDescent="0.35">
      <c r="B15" s="86" t="s">
        <v>191</v>
      </c>
      <c r="C15" s="86" t="s">
        <v>192</v>
      </c>
      <c r="D15" s="87" t="s">
        <v>125</v>
      </c>
      <c r="E15" s="58">
        <v>15</v>
      </c>
      <c r="F15" s="58">
        <v>12</v>
      </c>
      <c r="G15" s="58"/>
      <c r="H15" s="58">
        <v>18</v>
      </c>
      <c r="I15" s="58"/>
      <c r="J15" s="58"/>
      <c r="K15" s="58"/>
      <c r="L15" s="58">
        <v>15</v>
      </c>
      <c r="M15" s="58"/>
      <c r="N15" s="58">
        <v>20</v>
      </c>
      <c r="O15" s="36">
        <f t="shared" si="0"/>
        <v>80</v>
      </c>
      <c r="Q15" s="91">
        <f t="shared" si="1"/>
        <v>4</v>
      </c>
      <c r="R15" s="45">
        <f t="shared" si="2"/>
        <v>0</v>
      </c>
    </row>
    <row r="16" spans="1:18" s="44" customFormat="1" x14ac:dyDescent="0.35">
      <c r="B16" s="86" t="s">
        <v>175</v>
      </c>
      <c r="C16" s="86" t="s">
        <v>190</v>
      </c>
      <c r="D16" s="93" t="s">
        <v>177</v>
      </c>
      <c r="E16" s="58">
        <v>16</v>
      </c>
      <c r="F16" s="101" t="s">
        <v>665</v>
      </c>
      <c r="G16" s="58">
        <v>25</v>
      </c>
      <c r="H16" s="58"/>
      <c r="I16" s="58"/>
      <c r="J16" s="58">
        <v>16</v>
      </c>
      <c r="K16" s="58">
        <v>18</v>
      </c>
      <c r="L16" s="58"/>
      <c r="M16" s="58"/>
      <c r="N16" s="58"/>
      <c r="O16" s="12">
        <f t="shared" si="0"/>
        <v>75</v>
      </c>
      <c r="Q16" s="91">
        <f t="shared" ref="Q16:Q35" si="3">COUNT(E16:N16)</f>
        <v>4</v>
      </c>
      <c r="R16" s="45">
        <f t="shared" si="2"/>
        <v>0</v>
      </c>
    </row>
    <row r="17" spans="1:18" s="44" customFormat="1" x14ac:dyDescent="0.35">
      <c r="B17" s="86" t="s">
        <v>168</v>
      </c>
      <c r="C17" s="86" t="s">
        <v>196</v>
      </c>
      <c r="D17" s="93" t="s">
        <v>171</v>
      </c>
      <c r="E17" s="101" t="s">
        <v>734</v>
      </c>
      <c r="F17" s="58">
        <v>15</v>
      </c>
      <c r="G17" s="58"/>
      <c r="H17" s="58"/>
      <c r="I17" s="58"/>
      <c r="J17" s="58">
        <v>15</v>
      </c>
      <c r="K17" s="58"/>
      <c r="L17" s="58">
        <v>19</v>
      </c>
      <c r="M17" s="58">
        <v>22</v>
      </c>
      <c r="N17" s="58"/>
      <c r="O17" s="36">
        <f t="shared" si="0"/>
        <v>71</v>
      </c>
      <c r="Q17" s="91">
        <f t="shared" si="3"/>
        <v>4</v>
      </c>
      <c r="R17" s="45">
        <f t="shared" si="2"/>
        <v>0</v>
      </c>
    </row>
    <row r="18" spans="1:18" s="44" customFormat="1" x14ac:dyDescent="0.35">
      <c r="B18" s="86" t="s">
        <v>185</v>
      </c>
      <c r="C18" s="86" t="s">
        <v>186</v>
      </c>
      <c r="D18" s="93" t="s">
        <v>187</v>
      </c>
      <c r="E18" s="58">
        <v>20</v>
      </c>
      <c r="F18" s="58">
        <v>16</v>
      </c>
      <c r="G18" s="58"/>
      <c r="H18" s="58"/>
      <c r="I18" s="58">
        <v>22</v>
      </c>
      <c r="J18" s="58"/>
      <c r="K18" s="58"/>
      <c r="L18" s="58"/>
      <c r="M18" s="58">
        <v>13</v>
      </c>
      <c r="N18" s="58"/>
      <c r="O18" s="36">
        <f t="shared" si="0"/>
        <v>71</v>
      </c>
      <c r="Q18" s="91">
        <f t="shared" si="3"/>
        <v>4</v>
      </c>
      <c r="R18" s="45">
        <f t="shared" si="2"/>
        <v>0</v>
      </c>
    </row>
    <row r="19" spans="1:18" s="44" customFormat="1" x14ac:dyDescent="0.35">
      <c r="B19" s="86" t="s">
        <v>450</v>
      </c>
      <c r="C19" s="86" t="s">
        <v>451</v>
      </c>
      <c r="D19" s="93" t="s">
        <v>452</v>
      </c>
      <c r="E19" s="58"/>
      <c r="F19" s="58"/>
      <c r="G19" s="58">
        <v>18</v>
      </c>
      <c r="H19" s="58"/>
      <c r="I19" s="58"/>
      <c r="J19" s="58"/>
      <c r="K19" s="58">
        <v>10</v>
      </c>
      <c r="L19" s="58">
        <v>17</v>
      </c>
      <c r="M19" s="58">
        <v>18</v>
      </c>
      <c r="N19" s="58"/>
      <c r="O19" s="36">
        <f t="shared" si="0"/>
        <v>63</v>
      </c>
      <c r="Q19" s="91">
        <f t="shared" si="3"/>
        <v>4</v>
      </c>
      <c r="R19" s="45">
        <f t="shared" si="2"/>
        <v>0</v>
      </c>
    </row>
    <row r="20" spans="1:18" s="44" customFormat="1" x14ac:dyDescent="0.35">
      <c r="B20" s="86" t="s">
        <v>450</v>
      </c>
      <c r="C20" s="86" t="s">
        <v>667</v>
      </c>
      <c r="D20" s="93" t="s">
        <v>452</v>
      </c>
      <c r="E20" s="58"/>
      <c r="F20" s="58"/>
      <c r="G20" s="58"/>
      <c r="H20" s="58"/>
      <c r="I20" s="58"/>
      <c r="J20" s="58">
        <v>13</v>
      </c>
      <c r="K20" s="58">
        <v>14</v>
      </c>
      <c r="L20" s="58">
        <v>16</v>
      </c>
      <c r="M20" s="58">
        <v>15</v>
      </c>
      <c r="N20" s="58"/>
      <c r="O20" s="36">
        <f t="shared" si="0"/>
        <v>58</v>
      </c>
      <c r="Q20" s="91">
        <f t="shared" si="3"/>
        <v>4</v>
      </c>
      <c r="R20" s="45">
        <f t="shared" si="2"/>
        <v>0</v>
      </c>
    </row>
    <row r="21" spans="1:18" s="44" customFormat="1" x14ac:dyDescent="0.35">
      <c r="B21" s="87" t="s">
        <v>898</v>
      </c>
      <c r="C21" s="87" t="s">
        <v>446</v>
      </c>
      <c r="D21" s="87" t="s">
        <v>286</v>
      </c>
      <c r="E21" s="58"/>
      <c r="F21" s="58"/>
      <c r="G21" s="58">
        <v>22</v>
      </c>
      <c r="H21" s="58"/>
      <c r="I21" s="58"/>
      <c r="J21" s="58">
        <v>18</v>
      </c>
      <c r="K21" s="58"/>
      <c r="L21" s="58">
        <v>11</v>
      </c>
      <c r="M21" s="58"/>
      <c r="N21" s="58"/>
      <c r="O21" s="37">
        <f t="shared" si="0"/>
        <v>51</v>
      </c>
      <c r="Q21" s="91">
        <f t="shared" si="3"/>
        <v>3</v>
      </c>
      <c r="R21" s="45">
        <f t="shared" si="2"/>
        <v>0</v>
      </c>
    </row>
    <row r="22" spans="1:18" x14ac:dyDescent="0.35">
      <c r="A22" s="44"/>
      <c r="B22" s="86" t="s">
        <v>453</v>
      </c>
      <c r="C22" s="86" t="s">
        <v>454</v>
      </c>
      <c r="D22" s="93" t="s">
        <v>351</v>
      </c>
      <c r="E22" s="58"/>
      <c r="F22" s="58"/>
      <c r="G22" s="58">
        <v>17</v>
      </c>
      <c r="H22" s="58"/>
      <c r="I22" s="58"/>
      <c r="J22" s="58">
        <v>14</v>
      </c>
      <c r="K22" s="58">
        <v>16</v>
      </c>
      <c r="L22" s="58"/>
      <c r="M22" s="58"/>
      <c r="N22" s="58"/>
      <c r="O22" s="36">
        <f t="shared" si="0"/>
        <v>47</v>
      </c>
      <c r="Q22" s="91">
        <f t="shared" si="3"/>
        <v>3</v>
      </c>
      <c r="R22" s="13">
        <f t="shared" si="2"/>
        <v>0</v>
      </c>
    </row>
    <row r="23" spans="1:18" s="44" customFormat="1" x14ac:dyDescent="0.35">
      <c r="A23" s="49"/>
      <c r="B23" s="86" t="s">
        <v>200</v>
      </c>
      <c r="C23" s="86" t="s">
        <v>201</v>
      </c>
      <c r="D23" s="93" t="s">
        <v>164</v>
      </c>
      <c r="E23" s="58">
        <v>10</v>
      </c>
      <c r="F23" s="58"/>
      <c r="G23" s="58"/>
      <c r="H23" s="58">
        <v>16</v>
      </c>
      <c r="I23" s="58"/>
      <c r="J23" s="58"/>
      <c r="K23" s="58"/>
      <c r="L23" s="58">
        <v>12</v>
      </c>
      <c r="M23" s="58"/>
      <c r="N23" s="58"/>
      <c r="O23" s="36">
        <f t="shared" si="0"/>
        <v>38</v>
      </c>
      <c r="Q23" s="91">
        <f t="shared" si="3"/>
        <v>3</v>
      </c>
      <c r="R23" s="45">
        <f t="shared" si="2"/>
        <v>0</v>
      </c>
    </row>
    <row r="24" spans="1:18" s="44" customFormat="1" x14ac:dyDescent="0.35">
      <c r="B24" s="86" t="s">
        <v>205</v>
      </c>
      <c r="C24" s="86" t="s">
        <v>206</v>
      </c>
      <c r="D24" s="93" t="s">
        <v>97</v>
      </c>
      <c r="E24" s="58">
        <v>8</v>
      </c>
      <c r="F24" s="58">
        <v>7</v>
      </c>
      <c r="G24" s="58">
        <v>16</v>
      </c>
      <c r="H24" s="58"/>
      <c r="I24" s="58"/>
      <c r="J24" s="58"/>
      <c r="K24" s="58"/>
      <c r="L24" s="58"/>
      <c r="M24" s="58"/>
      <c r="N24" s="58"/>
      <c r="O24" s="36">
        <f t="shared" si="0"/>
        <v>31</v>
      </c>
      <c r="Q24" s="91">
        <f t="shared" si="3"/>
        <v>3</v>
      </c>
      <c r="R24" s="45">
        <f t="shared" si="2"/>
        <v>0</v>
      </c>
    </row>
    <row r="25" spans="1:18" s="44" customFormat="1" x14ac:dyDescent="0.35">
      <c r="B25" s="87" t="s">
        <v>428</v>
      </c>
      <c r="C25" s="87" t="s">
        <v>429</v>
      </c>
      <c r="D25" s="87" t="s">
        <v>250</v>
      </c>
      <c r="E25" s="58"/>
      <c r="F25" s="58">
        <v>8</v>
      </c>
      <c r="G25" s="58"/>
      <c r="H25" s="58">
        <v>18</v>
      </c>
      <c r="I25" s="58"/>
      <c r="J25" s="58"/>
      <c r="K25" s="58"/>
      <c r="L25" s="58"/>
      <c r="M25" s="58"/>
      <c r="N25" s="58"/>
      <c r="O25" s="36">
        <f t="shared" si="0"/>
        <v>26</v>
      </c>
      <c r="Q25" s="91">
        <f t="shared" si="3"/>
        <v>2</v>
      </c>
      <c r="R25" s="45">
        <f t="shared" si="2"/>
        <v>0</v>
      </c>
    </row>
    <row r="26" spans="1:18" s="44" customFormat="1" x14ac:dyDescent="0.35">
      <c r="B26" s="87" t="s">
        <v>615</v>
      </c>
      <c r="C26" s="87" t="s">
        <v>616</v>
      </c>
      <c r="D26" s="87" t="s">
        <v>617</v>
      </c>
      <c r="E26" s="58"/>
      <c r="F26" s="58"/>
      <c r="G26" s="58"/>
      <c r="H26" s="58"/>
      <c r="I26" s="58">
        <v>16</v>
      </c>
      <c r="J26" s="58"/>
      <c r="K26" s="58">
        <v>8</v>
      </c>
      <c r="L26" s="58"/>
      <c r="M26" s="58"/>
      <c r="N26" s="58"/>
      <c r="O26" s="12">
        <f t="shared" si="0"/>
        <v>24</v>
      </c>
      <c r="Q26" s="91">
        <f t="shared" si="3"/>
        <v>2</v>
      </c>
      <c r="R26" s="45">
        <f t="shared" si="2"/>
        <v>0</v>
      </c>
    </row>
    <row r="27" spans="1:18" s="44" customFormat="1" x14ac:dyDescent="0.35">
      <c r="B27" s="87" t="s">
        <v>789</v>
      </c>
      <c r="C27" s="86" t="s">
        <v>788</v>
      </c>
      <c r="D27" s="87" t="s">
        <v>790</v>
      </c>
      <c r="E27" s="58"/>
      <c r="F27" s="58"/>
      <c r="G27" s="58"/>
      <c r="H27" s="58"/>
      <c r="I27" s="58"/>
      <c r="J27" s="58"/>
      <c r="K27" s="58">
        <v>15</v>
      </c>
      <c r="L27" s="58"/>
      <c r="M27" s="58"/>
      <c r="N27" s="58"/>
      <c r="O27" s="36">
        <f t="shared" si="0"/>
        <v>15</v>
      </c>
      <c r="Q27" s="91">
        <f t="shared" si="3"/>
        <v>1</v>
      </c>
      <c r="R27" s="45">
        <f t="shared" si="2"/>
        <v>0</v>
      </c>
    </row>
    <row r="28" spans="1:18" x14ac:dyDescent="0.35">
      <c r="A28" s="44"/>
      <c r="B28" s="86" t="s">
        <v>426</v>
      </c>
      <c r="C28" s="86" t="s">
        <v>427</v>
      </c>
      <c r="D28" s="93" t="s">
        <v>287</v>
      </c>
      <c r="E28" s="58"/>
      <c r="F28" s="58">
        <v>14</v>
      </c>
      <c r="G28" s="58"/>
      <c r="H28" s="58"/>
      <c r="I28" s="58"/>
      <c r="J28" s="58"/>
      <c r="K28" s="58"/>
      <c r="L28" s="58"/>
      <c r="M28" s="58"/>
      <c r="N28" s="58"/>
      <c r="O28" s="36">
        <f t="shared" si="0"/>
        <v>14</v>
      </c>
      <c r="Q28" s="91">
        <f t="shared" si="3"/>
        <v>1</v>
      </c>
      <c r="R28" s="13">
        <f t="shared" si="2"/>
        <v>0</v>
      </c>
    </row>
    <row r="29" spans="1:18" s="44" customFormat="1" x14ac:dyDescent="0.35">
      <c r="B29" s="92" t="s">
        <v>792</v>
      </c>
      <c r="C29" s="86" t="s">
        <v>791</v>
      </c>
      <c r="D29" s="93" t="s">
        <v>248</v>
      </c>
      <c r="E29" s="58"/>
      <c r="F29" s="58"/>
      <c r="G29" s="58"/>
      <c r="H29" s="58"/>
      <c r="I29" s="58"/>
      <c r="J29" s="58"/>
      <c r="K29" s="58">
        <v>11</v>
      </c>
      <c r="L29" s="58"/>
      <c r="M29" s="58"/>
      <c r="N29" s="58"/>
      <c r="O29" s="36">
        <f t="shared" si="0"/>
        <v>11</v>
      </c>
      <c r="Q29" s="91">
        <f t="shared" si="3"/>
        <v>1</v>
      </c>
      <c r="R29" s="45">
        <f t="shared" si="2"/>
        <v>0</v>
      </c>
    </row>
    <row r="30" spans="1:18" s="44" customFormat="1" x14ac:dyDescent="0.35">
      <c r="A30" s="49"/>
      <c r="B30" s="86" t="s">
        <v>202</v>
      </c>
      <c r="C30" s="86" t="s">
        <v>203</v>
      </c>
      <c r="D30" s="93" t="s">
        <v>204</v>
      </c>
      <c r="E30" s="58">
        <v>9</v>
      </c>
      <c r="F30" s="58"/>
      <c r="G30" s="58"/>
      <c r="H30" s="58"/>
      <c r="I30" s="58"/>
      <c r="J30" s="58"/>
      <c r="K30" s="58"/>
      <c r="L30" s="58"/>
      <c r="M30" s="58"/>
      <c r="N30" s="58"/>
      <c r="O30" s="37">
        <f t="shared" si="0"/>
        <v>9</v>
      </c>
      <c r="Q30" s="91">
        <f t="shared" si="3"/>
        <v>1</v>
      </c>
      <c r="R30" s="45">
        <f t="shared" si="2"/>
        <v>0</v>
      </c>
    </row>
    <row r="31" spans="1:18" x14ac:dyDescent="0.35">
      <c r="B31" s="87" t="s">
        <v>794</v>
      </c>
      <c r="C31" s="86" t="s">
        <v>793</v>
      </c>
      <c r="D31" s="87" t="s">
        <v>795</v>
      </c>
      <c r="E31" s="58"/>
      <c r="F31" s="58"/>
      <c r="G31" s="58"/>
      <c r="H31" s="58"/>
      <c r="I31" s="58"/>
      <c r="J31" s="58"/>
      <c r="K31" s="58">
        <v>9</v>
      </c>
      <c r="L31" s="58"/>
      <c r="M31" s="58"/>
      <c r="N31" s="58"/>
      <c r="O31" s="12">
        <f t="shared" si="0"/>
        <v>9</v>
      </c>
      <c r="Q31" s="91">
        <f t="shared" si="3"/>
        <v>1</v>
      </c>
      <c r="R31" s="13">
        <f t="shared" si="2"/>
        <v>0</v>
      </c>
    </row>
    <row r="32" spans="1:18" s="44" customFormat="1" x14ac:dyDescent="0.35">
      <c r="B32" s="87" t="s">
        <v>797</v>
      </c>
      <c r="C32" s="86" t="s">
        <v>796</v>
      </c>
      <c r="D32" s="87" t="s">
        <v>790</v>
      </c>
      <c r="E32" s="58"/>
      <c r="F32" s="58"/>
      <c r="G32" s="58"/>
      <c r="H32" s="58"/>
      <c r="I32" s="58"/>
      <c r="J32" s="58"/>
      <c r="K32" s="58">
        <v>7</v>
      </c>
      <c r="L32" s="58"/>
      <c r="M32" s="58"/>
      <c r="N32" s="58"/>
      <c r="O32" s="36">
        <f t="shared" si="0"/>
        <v>7</v>
      </c>
      <c r="Q32" s="91">
        <f t="shared" si="3"/>
        <v>1</v>
      </c>
      <c r="R32" s="45">
        <f t="shared" si="2"/>
        <v>0</v>
      </c>
    </row>
    <row r="33" spans="2:18" s="44" customFormat="1" x14ac:dyDescent="0.35">
      <c r="B33" s="87" t="s">
        <v>798</v>
      </c>
      <c r="C33" s="86" t="s">
        <v>799</v>
      </c>
      <c r="D33" s="87" t="s">
        <v>790</v>
      </c>
      <c r="E33" s="58"/>
      <c r="F33" s="58"/>
      <c r="G33" s="58"/>
      <c r="H33" s="58"/>
      <c r="I33" s="58"/>
      <c r="J33" s="58"/>
      <c r="K33" s="58">
        <v>6</v>
      </c>
      <c r="L33" s="58"/>
      <c r="M33" s="58"/>
      <c r="N33" s="58"/>
      <c r="O33" s="12">
        <f t="shared" si="0"/>
        <v>6</v>
      </c>
      <c r="Q33" s="91">
        <f t="shared" si="3"/>
        <v>1</v>
      </c>
      <c r="R33" s="45">
        <f t="shared" si="2"/>
        <v>0</v>
      </c>
    </row>
    <row r="34" spans="2:18" s="44" customFormat="1" x14ac:dyDescent="0.35">
      <c r="B34" s="86"/>
      <c r="C34" s="86"/>
      <c r="D34" s="93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36">
        <f t="shared" si="0"/>
        <v>0</v>
      </c>
      <c r="Q34" s="91">
        <f t="shared" si="3"/>
        <v>0</v>
      </c>
      <c r="R34" s="45">
        <f t="shared" si="2"/>
        <v>0</v>
      </c>
    </row>
    <row r="35" spans="2:18" s="44" customFormat="1" x14ac:dyDescent="0.35">
      <c r="B35" s="92"/>
      <c r="C35" s="92"/>
      <c r="D35" s="93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36">
        <f t="shared" si="0"/>
        <v>0</v>
      </c>
      <c r="Q35" s="91">
        <f t="shared" si="3"/>
        <v>0</v>
      </c>
      <c r="R35" s="45">
        <f t="shared" si="2"/>
        <v>0</v>
      </c>
    </row>
  </sheetData>
  <sortState xmlns:xlrd2="http://schemas.microsoft.com/office/spreadsheetml/2017/richdata2" ref="B9:O28">
    <sortCondition descending="1" ref="O9:O28"/>
  </sortState>
  <pageMargins left="0.31496062992125984" right="0.31496062992125984" top="0.35433070866141736" bottom="0.35433070866141736" header="0.31496062992125984" footer="0.31496062992125984"/>
  <pageSetup paperSize="9" scale="71" orientation="portrait" verticalDpi="4294967293" r:id="rId1"/>
  <ignoredErrors>
    <ignoredError sqref="Q11 Q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2"/>
  <sheetViews>
    <sheetView tabSelected="1" topLeftCell="C1" zoomScaleNormal="100" workbookViewId="0">
      <selection activeCell="D10" sqref="D10"/>
    </sheetView>
  </sheetViews>
  <sheetFormatPr defaultColWidth="9.1796875" defaultRowHeight="13" x14ac:dyDescent="0.3"/>
  <cols>
    <col min="1" max="1" width="4" style="102" customWidth="1"/>
    <col min="2" max="2" width="32.26953125" style="102" customWidth="1"/>
    <col min="3" max="3" width="30.81640625" style="102" customWidth="1"/>
    <col min="4" max="4" width="9.1796875" style="102"/>
    <col min="5" max="5" width="7.26953125" style="102" customWidth="1"/>
    <col min="6" max="6" width="10.54296875" style="102" customWidth="1"/>
    <col min="7" max="8" width="9.7265625" style="242" customWidth="1"/>
    <col min="9" max="10" width="9" style="242" customWidth="1"/>
    <col min="11" max="11" width="9.1796875" style="242" customWidth="1"/>
    <col min="12" max="12" width="9.1796875" style="242"/>
    <col min="13" max="13" width="9.7265625" style="242" customWidth="1"/>
    <col min="14" max="14" width="9.81640625" style="242" customWidth="1"/>
    <col min="15" max="15" width="10.26953125" style="242" customWidth="1"/>
    <col min="16" max="16" width="9.1796875" style="242"/>
    <col min="17" max="18" width="9.1796875" style="102"/>
    <col min="19" max="19" width="5.7265625" style="102" customWidth="1"/>
    <col min="20" max="20" width="7.26953125" style="102" customWidth="1"/>
    <col min="21" max="16384" width="9.1796875" style="102"/>
  </cols>
  <sheetData>
    <row r="1" spans="1:20" x14ac:dyDescent="0.3">
      <c r="B1" s="240" t="s">
        <v>90</v>
      </c>
      <c r="C1" s="241"/>
    </row>
    <row r="2" spans="1:20" x14ac:dyDescent="0.3">
      <c r="B2" s="240" t="s">
        <v>4</v>
      </c>
    </row>
    <row r="4" spans="1:20" x14ac:dyDescent="0.3">
      <c r="A4" s="243"/>
      <c r="B4" s="244" t="s">
        <v>91</v>
      </c>
      <c r="C4" s="245"/>
      <c r="D4" s="245"/>
    </row>
    <row r="5" spans="1:20" x14ac:dyDescent="0.3">
      <c r="E5" s="26"/>
      <c r="F5" s="246" t="s">
        <v>386</v>
      </c>
      <c r="G5" s="130"/>
      <c r="H5" s="130"/>
      <c r="I5" s="130"/>
      <c r="J5" s="130"/>
      <c r="K5" s="130"/>
      <c r="L5" s="247"/>
      <c r="M5" s="247"/>
      <c r="N5" s="247"/>
      <c r="O5" s="247"/>
      <c r="P5" s="247"/>
      <c r="Q5" s="248"/>
    </row>
    <row r="6" spans="1:20" x14ac:dyDescent="0.3">
      <c r="B6" s="24"/>
      <c r="C6" s="24"/>
      <c r="D6" s="24"/>
      <c r="E6" s="26" t="s">
        <v>53</v>
      </c>
      <c r="F6" s="246" t="s">
        <v>54</v>
      </c>
      <c r="G6" s="249" t="s">
        <v>5</v>
      </c>
      <c r="H6" s="249" t="s">
        <v>49</v>
      </c>
      <c r="I6" s="130" t="s">
        <v>17</v>
      </c>
      <c r="J6" s="130" t="s">
        <v>5</v>
      </c>
      <c r="K6" s="130" t="s">
        <v>18</v>
      </c>
      <c r="L6" s="130" t="s">
        <v>17</v>
      </c>
      <c r="M6" s="249" t="s">
        <v>16</v>
      </c>
      <c r="N6" s="249" t="s">
        <v>19</v>
      </c>
      <c r="O6" s="130" t="s">
        <v>5</v>
      </c>
      <c r="P6" s="130" t="s">
        <v>17</v>
      </c>
    </row>
    <row r="7" spans="1:20" x14ac:dyDescent="0.3">
      <c r="B7" s="250" t="s">
        <v>7</v>
      </c>
      <c r="C7" s="250" t="s">
        <v>3</v>
      </c>
      <c r="D7" s="250" t="s">
        <v>1</v>
      </c>
      <c r="E7" s="251" t="s">
        <v>50</v>
      </c>
      <c r="F7" s="252" t="s">
        <v>50</v>
      </c>
      <c r="G7" s="253" t="s">
        <v>41</v>
      </c>
      <c r="H7" s="253" t="s">
        <v>468</v>
      </c>
      <c r="I7" s="253" t="s">
        <v>65</v>
      </c>
      <c r="J7" s="253" t="s">
        <v>43</v>
      </c>
      <c r="K7" s="253" t="s">
        <v>43</v>
      </c>
      <c r="L7" s="253" t="s">
        <v>46</v>
      </c>
      <c r="M7" s="253" t="s">
        <v>59</v>
      </c>
      <c r="N7" s="253" t="s">
        <v>51</v>
      </c>
      <c r="O7" s="253" t="s">
        <v>55</v>
      </c>
      <c r="P7" s="253" t="s">
        <v>66</v>
      </c>
      <c r="Q7" s="248" t="s">
        <v>8</v>
      </c>
    </row>
    <row r="8" spans="1:20" x14ac:dyDescent="0.3">
      <c r="A8" s="102">
        <v>1</v>
      </c>
      <c r="B8" s="306" t="s">
        <v>378</v>
      </c>
      <c r="C8" s="306" t="s">
        <v>379</v>
      </c>
      <c r="D8" s="306" t="s">
        <v>380</v>
      </c>
      <c r="E8" s="307"/>
      <c r="F8" s="307"/>
      <c r="G8" s="307">
        <v>20</v>
      </c>
      <c r="H8" s="307"/>
      <c r="I8" s="307">
        <v>20</v>
      </c>
      <c r="J8" s="307">
        <v>20</v>
      </c>
      <c r="K8" s="307"/>
      <c r="L8" s="308" t="s">
        <v>718</v>
      </c>
      <c r="M8" s="307"/>
      <c r="N8" s="307"/>
      <c r="O8" s="307">
        <v>13</v>
      </c>
      <c r="P8" s="307"/>
      <c r="Q8" s="309">
        <f t="shared" ref="Q8:Q39" si="0">SUM(E8:P8)</f>
        <v>73</v>
      </c>
      <c r="S8" s="242">
        <f t="shared" ref="S8:S39" si="1">COUNT(E8:P8)</f>
        <v>4</v>
      </c>
      <c r="T8" s="242">
        <f>IF(S8&gt;4,"  huom",0)</f>
        <v>0</v>
      </c>
    </row>
    <row r="9" spans="1:20" x14ac:dyDescent="0.3">
      <c r="B9" s="38" t="s">
        <v>401</v>
      </c>
      <c r="C9" s="38" t="s">
        <v>402</v>
      </c>
      <c r="D9" s="256" t="s">
        <v>187</v>
      </c>
      <c r="E9" s="257"/>
      <c r="F9" s="35"/>
      <c r="G9" s="254" t="s">
        <v>930</v>
      </c>
      <c r="H9" s="35"/>
      <c r="I9" s="35"/>
      <c r="J9" s="35"/>
      <c r="K9" s="35"/>
      <c r="L9" s="35">
        <v>18</v>
      </c>
      <c r="M9" s="35">
        <v>18</v>
      </c>
      <c r="N9" s="35">
        <v>20</v>
      </c>
      <c r="O9" s="254" t="s">
        <v>655</v>
      </c>
      <c r="P9" s="35">
        <v>14</v>
      </c>
      <c r="Q9" s="255">
        <f t="shared" si="0"/>
        <v>70</v>
      </c>
      <c r="S9" s="242">
        <f t="shared" si="1"/>
        <v>4</v>
      </c>
      <c r="T9" s="242">
        <f t="shared" ref="T9:T72" si="2">IF(S9&gt;4,"  huom",0)</f>
        <v>0</v>
      </c>
    </row>
    <row r="10" spans="1:20" x14ac:dyDescent="0.3">
      <c r="B10" s="38" t="s">
        <v>632</v>
      </c>
      <c r="C10" s="38" t="s">
        <v>633</v>
      </c>
      <c r="D10" s="259" t="s">
        <v>980</v>
      </c>
      <c r="E10" s="35"/>
      <c r="F10" s="35"/>
      <c r="G10" s="35"/>
      <c r="H10" s="35"/>
      <c r="I10" s="35"/>
      <c r="J10" s="35"/>
      <c r="K10" s="35">
        <v>20</v>
      </c>
      <c r="L10" s="35"/>
      <c r="M10" s="35">
        <v>13</v>
      </c>
      <c r="N10" s="35"/>
      <c r="O10" s="35"/>
      <c r="P10" s="35">
        <v>20</v>
      </c>
      <c r="Q10" s="255">
        <f t="shared" si="0"/>
        <v>53</v>
      </c>
      <c r="S10" s="242">
        <f t="shared" si="1"/>
        <v>3</v>
      </c>
      <c r="T10" s="242">
        <f t="shared" si="2"/>
        <v>0</v>
      </c>
    </row>
    <row r="11" spans="1:20" x14ac:dyDescent="0.3">
      <c r="B11" s="258" t="s">
        <v>135</v>
      </c>
      <c r="C11" s="258" t="s">
        <v>136</v>
      </c>
      <c r="D11" s="38" t="s">
        <v>137</v>
      </c>
      <c r="E11" s="35">
        <v>16</v>
      </c>
      <c r="F11" s="35"/>
      <c r="G11" s="35"/>
      <c r="H11" s="35"/>
      <c r="I11" s="35"/>
      <c r="J11" s="35"/>
      <c r="K11" s="35"/>
      <c r="L11" s="35">
        <v>16</v>
      </c>
      <c r="M11" s="35"/>
      <c r="N11" s="35">
        <v>8</v>
      </c>
      <c r="O11" s="35">
        <v>12</v>
      </c>
      <c r="P11" s="35"/>
      <c r="Q11" s="255">
        <f t="shared" si="0"/>
        <v>52</v>
      </c>
      <c r="S11" s="242">
        <f t="shared" si="1"/>
        <v>4</v>
      </c>
      <c r="T11" s="242">
        <f t="shared" si="2"/>
        <v>0</v>
      </c>
    </row>
    <row r="12" spans="1:20" x14ac:dyDescent="0.3">
      <c r="B12" s="38" t="s">
        <v>410</v>
      </c>
      <c r="C12" s="259" t="s">
        <v>411</v>
      </c>
      <c r="D12" s="38" t="s">
        <v>94</v>
      </c>
      <c r="E12" s="35"/>
      <c r="F12" s="35"/>
      <c r="G12" s="254" t="s">
        <v>666</v>
      </c>
      <c r="H12" s="35"/>
      <c r="I12" s="35"/>
      <c r="J12" s="35"/>
      <c r="K12" s="35">
        <v>12</v>
      </c>
      <c r="L12" s="35">
        <v>13</v>
      </c>
      <c r="M12" s="35"/>
      <c r="N12" s="35"/>
      <c r="O12" s="35">
        <v>11</v>
      </c>
      <c r="P12" s="35">
        <v>15</v>
      </c>
      <c r="Q12" s="255">
        <f t="shared" si="0"/>
        <v>51</v>
      </c>
      <c r="S12" s="242">
        <f t="shared" si="1"/>
        <v>4</v>
      </c>
      <c r="T12" s="242">
        <f t="shared" si="2"/>
        <v>0</v>
      </c>
    </row>
    <row r="13" spans="1:20" x14ac:dyDescent="0.3">
      <c r="B13" s="38" t="s">
        <v>387</v>
      </c>
      <c r="C13" s="259" t="s">
        <v>388</v>
      </c>
      <c r="D13" s="259" t="s">
        <v>389</v>
      </c>
      <c r="E13" s="35"/>
      <c r="F13" s="35"/>
      <c r="G13" s="35">
        <v>15</v>
      </c>
      <c r="H13" s="35"/>
      <c r="I13" s="35">
        <v>18</v>
      </c>
      <c r="J13" s="35"/>
      <c r="K13" s="35"/>
      <c r="L13" s="35"/>
      <c r="M13" s="35"/>
      <c r="N13" s="35"/>
      <c r="O13" s="35"/>
      <c r="P13" s="35">
        <v>16</v>
      </c>
      <c r="Q13" s="255">
        <f t="shared" si="0"/>
        <v>49</v>
      </c>
      <c r="S13" s="242">
        <f t="shared" si="1"/>
        <v>3</v>
      </c>
      <c r="T13" s="242">
        <f t="shared" si="2"/>
        <v>0</v>
      </c>
    </row>
    <row r="14" spans="1:20" x14ac:dyDescent="0.3">
      <c r="B14" s="258" t="s">
        <v>141</v>
      </c>
      <c r="C14" s="258" t="s">
        <v>142</v>
      </c>
      <c r="D14" s="38" t="s">
        <v>143</v>
      </c>
      <c r="E14" s="35">
        <v>14</v>
      </c>
      <c r="F14" s="35"/>
      <c r="G14" s="35"/>
      <c r="H14" s="35"/>
      <c r="I14" s="35">
        <v>14</v>
      </c>
      <c r="J14" s="35"/>
      <c r="K14" s="35"/>
      <c r="L14" s="35">
        <v>2</v>
      </c>
      <c r="M14" s="35"/>
      <c r="N14" s="35">
        <v>13</v>
      </c>
      <c r="O14" s="35"/>
      <c r="P14" s="35"/>
      <c r="Q14" s="255">
        <f t="shared" si="0"/>
        <v>43</v>
      </c>
      <c r="S14" s="242">
        <f t="shared" si="1"/>
        <v>4</v>
      </c>
      <c r="T14" s="242">
        <f t="shared" si="2"/>
        <v>0</v>
      </c>
    </row>
    <row r="15" spans="1:20" x14ac:dyDescent="0.3">
      <c r="B15" s="258" t="s">
        <v>156</v>
      </c>
      <c r="C15" s="258" t="s">
        <v>157</v>
      </c>
      <c r="D15" s="38" t="s">
        <v>158</v>
      </c>
      <c r="E15" s="35">
        <v>8</v>
      </c>
      <c r="F15" s="35"/>
      <c r="G15" s="35"/>
      <c r="H15" s="35"/>
      <c r="I15" s="35">
        <v>15</v>
      </c>
      <c r="J15" s="35"/>
      <c r="K15" s="35"/>
      <c r="L15" s="35"/>
      <c r="M15" s="35"/>
      <c r="N15" s="35">
        <v>18</v>
      </c>
      <c r="O15" s="35"/>
      <c r="P15" s="35"/>
      <c r="Q15" s="255">
        <f t="shared" si="0"/>
        <v>41</v>
      </c>
      <c r="S15" s="242">
        <f t="shared" si="1"/>
        <v>3</v>
      </c>
      <c r="T15" s="242">
        <f t="shared" si="2"/>
        <v>0</v>
      </c>
    </row>
    <row r="16" spans="1:20" x14ac:dyDescent="0.3">
      <c r="B16" s="258" t="s">
        <v>138</v>
      </c>
      <c r="C16" s="258" t="s">
        <v>139</v>
      </c>
      <c r="D16" s="38" t="s">
        <v>140</v>
      </c>
      <c r="E16" s="35">
        <v>15</v>
      </c>
      <c r="F16" s="35"/>
      <c r="G16" s="35"/>
      <c r="H16" s="35"/>
      <c r="I16" s="35">
        <v>9</v>
      </c>
      <c r="J16" s="35"/>
      <c r="K16" s="35"/>
      <c r="L16" s="35">
        <v>1</v>
      </c>
      <c r="M16" s="35"/>
      <c r="N16" s="35">
        <v>15</v>
      </c>
      <c r="O16" s="35"/>
      <c r="P16" s="35"/>
      <c r="Q16" s="255">
        <f t="shared" si="0"/>
        <v>40</v>
      </c>
      <c r="S16" s="242">
        <f t="shared" si="1"/>
        <v>4</v>
      </c>
      <c r="T16" s="242">
        <f t="shared" si="2"/>
        <v>0</v>
      </c>
    </row>
    <row r="17" spans="1:20" x14ac:dyDescent="0.3">
      <c r="B17" s="38" t="s">
        <v>381</v>
      </c>
      <c r="C17" s="38" t="s">
        <v>382</v>
      </c>
      <c r="D17" s="38" t="s">
        <v>383</v>
      </c>
      <c r="E17" s="35"/>
      <c r="F17" s="35"/>
      <c r="G17" s="35">
        <v>18</v>
      </c>
      <c r="H17" s="35"/>
      <c r="I17" s="35"/>
      <c r="J17" s="35">
        <v>18</v>
      </c>
      <c r="K17" s="35"/>
      <c r="L17" s="35"/>
      <c r="M17" s="35"/>
      <c r="N17" s="35"/>
      <c r="O17" s="35"/>
      <c r="P17" s="35"/>
      <c r="Q17" s="255">
        <f t="shared" si="0"/>
        <v>36</v>
      </c>
      <c r="S17" s="242">
        <f t="shared" si="1"/>
        <v>2</v>
      </c>
      <c r="T17" s="242">
        <f t="shared" si="2"/>
        <v>0</v>
      </c>
    </row>
    <row r="18" spans="1:20" x14ac:dyDescent="0.3">
      <c r="B18" s="38" t="s">
        <v>891</v>
      </c>
      <c r="C18" s="259" t="s">
        <v>396</v>
      </c>
      <c r="D18" s="259" t="s">
        <v>397</v>
      </c>
      <c r="E18" s="35"/>
      <c r="F18" s="35"/>
      <c r="G18" s="35">
        <v>11</v>
      </c>
      <c r="H18" s="35"/>
      <c r="I18" s="35"/>
      <c r="J18" s="35"/>
      <c r="K18" s="35"/>
      <c r="L18" s="35"/>
      <c r="M18" s="35"/>
      <c r="N18" s="35">
        <v>4</v>
      </c>
      <c r="O18" s="35">
        <v>20</v>
      </c>
      <c r="P18" s="35"/>
      <c r="Q18" s="255">
        <f t="shared" si="0"/>
        <v>35</v>
      </c>
      <c r="S18" s="242">
        <f t="shared" si="1"/>
        <v>3</v>
      </c>
      <c r="T18" s="242">
        <f t="shared" si="2"/>
        <v>0</v>
      </c>
    </row>
    <row r="19" spans="1:20" x14ac:dyDescent="0.3">
      <c r="B19" s="38" t="s">
        <v>766</v>
      </c>
      <c r="C19" s="259" t="s">
        <v>767</v>
      </c>
      <c r="D19" s="259" t="s">
        <v>863</v>
      </c>
      <c r="E19" s="35"/>
      <c r="F19" s="35"/>
      <c r="G19" s="35"/>
      <c r="H19" s="35"/>
      <c r="I19" s="35"/>
      <c r="J19" s="35"/>
      <c r="K19" s="35"/>
      <c r="L19" s="35">
        <v>20</v>
      </c>
      <c r="M19" s="35"/>
      <c r="N19" s="35">
        <v>14</v>
      </c>
      <c r="O19" s="35"/>
      <c r="P19" s="35"/>
      <c r="Q19" s="255">
        <f t="shared" si="0"/>
        <v>34</v>
      </c>
      <c r="S19" s="242">
        <f t="shared" si="1"/>
        <v>2</v>
      </c>
      <c r="T19" s="242">
        <f t="shared" si="2"/>
        <v>0</v>
      </c>
    </row>
    <row r="20" spans="1:20" x14ac:dyDescent="0.3">
      <c r="B20" s="38" t="s">
        <v>390</v>
      </c>
      <c r="C20" s="38" t="s">
        <v>391</v>
      </c>
      <c r="D20" s="256" t="s">
        <v>392</v>
      </c>
      <c r="E20" s="35"/>
      <c r="F20" s="35"/>
      <c r="G20" s="35">
        <v>14</v>
      </c>
      <c r="H20" s="35"/>
      <c r="I20" s="35"/>
      <c r="J20" s="35">
        <v>16</v>
      </c>
      <c r="K20" s="35"/>
      <c r="L20" s="35"/>
      <c r="M20" s="35"/>
      <c r="N20" s="35">
        <v>2</v>
      </c>
      <c r="O20" s="35"/>
      <c r="P20" s="35"/>
      <c r="Q20" s="255">
        <f t="shared" si="0"/>
        <v>32</v>
      </c>
      <c r="S20" s="242">
        <f t="shared" si="1"/>
        <v>3</v>
      </c>
      <c r="T20" s="242">
        <f t="shared" si="2"/>
        <v>0</v>
      </c>
    </row>
    <row r="21" spans="1:20" x14ac:dyDescent="0.3">
      <c r="B21" s="38" t="s">
        <v>770</v>
      </c>
      <c r="C21" s="38" t="s">
        <v>771</v>
      </c>
      <c r="D21" s="38"/>
      <c r="E21" s="35"/>
      <c r="F21" s="35"/>
      <c r="G21" s="35"/>
      <c r="H21" s="35"/>
      <c r="I21" s="35">
        <v>16</v>
      </c>
      <c r="J21" s="35"/>
      <c r="K21" s="35"/>
      <c r="L21" s="35">
        <v>14</v>
      </c>
      <c r="M21" s="35"/>
      <c r="N21" s="35"/>
      <c r="O21" s="35"/>
      <c r="P21" s="35"/>
      <c r="Q21" s="255">
        <f t="shared" si="0"/>
        <v>30</v>
      </c>
      <c r="S21" s="242">
        <f t="shared" si="1"/>
        <v>2</v>
      </c>
      <c r="T21" s="242">
        <f t="shared" si="2"/>
        <v>0</v>
      </c>
    </row>
    <row r="22" spans="1:20" x14ac:dyDescent="0.3">
      <c r="B22" s="38" t="s">
        <v>407</v>
      </c>
      <c r="C22" s="259" t="s">
        <v>408</v>
      </c>
      <c r="D22" s="38" t="s">
        <v>143</v>
      </c>
      <c r="E22" s="35"/>
      <c r="F22" s="35"/>
      <c r="G22" s="35">
        <v>6</v>
      </c>
      <c r="H22" s="35"/>
      <c r="I22" s="35">
        <v>5</v>
      </c>
      <c r="J22" s="35"/>
      <c r="K22" s="35"/>
      <c r="L22" s="35">
        <v>12</v>
      </c>
      <c r="M22" s="35"/>
      <c r="N22" s="35">
        <v>7</v>
      </c>
      <c r="O22" s="35"/>
      <c r="P22" s="35"/>
      <c r="Q22" s="255">
        <f t="shared" si="0"/>
        <v>30</v>
      </c>
      <c r="S22" s="242">
        <f t="shared" si="1"/>
        <v>4</v>
      </c>
      <c r="T22" s="242">
        <f t="shared" si="2"/>
        <v>0</v>
      </c>
    </row>
    <row r="23" spans="1:20" x14ac:dyDescent="0.3">
      <c r="A23" s="260"/>
      <c r="B23" s="38" t="s">
        <v>825</v>
      </c>
      <c r="C23" s="258" t="s">
        <v>824</v>
      </c>
      <c r="D23" s="256" t="s">
        <v>164</v>
      </c>
      <c r="E23" s="35"/>
      <c r="F23" s="35"/>
      <c r="G23" s="35"/>
      <c r="H23" s="35"/>
      <c r="I23" s="35"/>
      <c r="J23" s="35"/>
      <c r="K23" s="35"/>
      <c r="L23" s="35"/>
      <c r="M23" s="35">
        <v>12</v>
      </c>
      <c r="N23" s="35"/>
      <c r="O23" s="35"/>
      <c r="P23" s="35">
        <v>18</v>
      </c>
      <c r="Q23" s="255">
        <f t="shared" si="0"/>
        <v>30</v>
      </c>
      <c r="S23" s="242">
        <f t="shared" si="1"/>
        <v>2</v>
      </c>
      <c r="T23" s="242">
        <f t="shared" si="2"/>
        <v>0</v>
      </c>
    </row>
    <row r="24" spans="1:20" x14ac:dyDescent="0.3">
      <c r="B24" s="258" t="s">
        <v>153</v>
      </c>
      <c r="C24" s="258" t="s">
        <v>154</v>
      </c>
      <c r="D24" s="38" t="s">
        <v>155</v>
      </c>
      <c r="E24" s="35">
        <v>9</v>
      </c>
      <c r="F24" s="35"/>
      <c r="G24" s="35"/>
      <c r="H24" s="35"/>
      <c r="I24" s="35"/>
      <c r="J24" s="35"/>
      <c r="K24" s="35">
        <v>11</v>
      </c>
      <c r="L24" s="35">
        <v>9</v>
      </c>
      <c r="M24" s="35"/>
      <c r="N24" s="35"/>
      <c r="O24" s="35"/>
      <c r="P24" s="35"/>
      <c r="Q24" s="255">
        <f t="shared" si="0"/>
        <v>29</v>
      </c>
      <c r="S24" s="242">
        <f t="shared" si="1"/>
        <v>3</v>
      </c>
      <c r="T24" s="242">
        <f t="shared" si="2"/>
        <v>0</v>
      </c>
    </row>
    <row r="25" spans="1:20" x14ac:dyDescent="0.3">
      <c r="B25" s="38" t="s">
        <v>472</v>
      </c>
      <c r="C25" s="38" t="s">
        <v>473</v>
      </c>
      <c r="D25" s="259" t="s">
        <v>460</v>
      </c>
      <c r="E25" s="35"/>
      <c r="F25" s="35"/>
      <c r="G25" s="35"/>
      <c r="H25" s="35">
        <v>18</v>
      </c>
      <c r="I25" s="35"/>
      <c r="J25" s="35"/>
      <c r="K25" s="35"/>
      <c r="L25" s="35"/>
      <c r="M25" s="35">
        <v>10</v>
      </c>
      <c r="N25" s="35"/>
      <c r="O25" s="35"/>
      <c r="P25" s="35"/>
      <c r="Q25" s="255">
        <f t="shared" si="0"/>
        <v>28</v>
      </c>
      <c r="S25" s="242">
        <f t="shared" si="1"/>
        <v>2</v>
      </c>
      <c r="T25" s="242">
        <f t="shared" si="2"/>
        <v>0</v>
      </c>
    </row>
    <row r="26" spans="1:20" x14ac:dyDescent="0.3">
      <c r="B26" s="258" t="s">
        <v>150</v>
      </c>
      <c r="C26" s="258" t="s">
        <v>151</v>
      </c>
      <c r="D26" s="38" t="s">
        <v>152</v>
      </c>
      <c r="E26" s="35">
        <v>10</v>
      </c>
      <c r="F26" s="35"/>
      <c r="G26" s="35"/>
      <c r="H26" s="35"/>
      <c r="I26" s="35"/>
      <c r="J26" s="35"/>
      <c r="K26" s="35"/>
      <c r="L26" s="35"/>
      <c r="M26" s="35">
        <v>16</v>
      </c>
      <c r="N26" s="35"/>
      <c r="O26" s="35"/>
      <c r="P26" s="35"/>
      <c r="Q26" s="255">
        <f t="shared" si="0"/>
        <v>26</v>
      </c>
      <c r="S26" s="242">
        <f t="shared" si="1"/>
        <v>2</v>
      </c>
      <c r="T26" s="242">
        <f t="shared" si="2"/>
        <v>0</v>
      </c>
    </row>
    <row r="27" spans="1:20" x14ac:dyDescent="0.3">
      <c r="A27" s="260"/>
      <c r="B27" s="258" t="s">
        <v>821</v>
      </c>
      <c r="C27" s="258" t="s">
        <v>822</v>
      </c>
      <c r="D27" s="259" t="s">
        <v>823</v>
      </c>
      <c r="E27" s="35"/>
      <c r="F27" s="35"/>
      <c r="G27" s="35"/>
      <c r="H27" s="35"/>
      <c r="I27" s="35"/>
      <c r="J27" s="35"/>
      <c r="K27" s="35"/>
      <c r="L27" s="35"/>
      <c r="M27" s="35">
        <v>14</v>
      </c>
      <c r="N27" s="35">
        <v>12</v>
      </c>
      <c r="O27" s="35"/>
      <c r="P27" s="35"/>
      <c r="Q27" s="255">
        <f t="shared" si="0"/>
        <v>26</v>
      </c>
      <c r="S27" s="242">
        <f t="shared" si="1"/>
        <v>2</v>
      </c>
      <c r="T27" s="242">
        <f t="shared" si="2"/>
        <v>0</v>
      </c>
    </row>
    <row r="28" spans="1:20" x14ac:dyDescent="0.3">
      <c r="B28" s="38" t="s">
        <v>638</v>
      </c>
      <c r="C28" s="259" t="s">
        <v>639</v>
      </c>
      <c r="D28" s="259" t="s">
        <v>640</v>
      </c>
      <c r="E28" s="35"/>
      <c r="F28" s="35"/>
      <c r="G28" s="35"/>
      <c r="H28" s="35"/>
      <c r="I28" s="35">
        <v>11</v>
      </c>
      <c r="J28" s="35"/>
      <c r="K28" s="35">
        <v>14</v>
      </c>
      <c r="L28" s="35"/>
      <c r="M28" s="35"/>
      <c r="N28" s="35"/>
      <c r="O28" s="35"/>
      <c r="P28" s="35"/>
      <c r="Q28" s="255">
        <f t="shared" si="0"/>
        <v>25</v>
      </c>
      <c r="S28" s="242">
        <f t="shared" si="1"/>
        <v>2</v>
      </c>
      <c r="T28" s="242">
        <f t="shared" si="2"/>
        <v>0</v>
      </c>
    </row>
    <row r="29" spans="1:20" x14ac:dyDescent="0.3">
      <c r="B29" s="38" t="s">
        <v>405</v>
      </c>
      <c r="C29" s="259" t="s">
        <v>406</v>
      </c>
      <c r="D29" s="38" t="s">
        <v>287</v>
      </c>
      <c r="E29" s="35"/>
      <c r="F29" s="35"/>
      <c r="G29" s="35">
        <v>7</v>
      </c>
      <c r="H29" s="35"/>
      <c r="I29" s="35">
        <v>8</v>
      </c>
      <c r="J29" s="35"/>
      <c r="K29" s="35"/>
      <c r="L29" s="35"/>
      <c r="M29" s="35"/>
      <c r="N29" s="35"/>
      <c r="O29" s="35">
        <v>10</v>
      </c>
      <c r="P29" s="35"/>
      <c r="Q29" s="255">
        <f t="shared" si="0"/>
        <v>25</v>
      </c>
      <c r="S29" s="242">
        <f t="shared" si="1"/>
        <v>3</v>
      </c>
      <c r="T29" s="242">
        <f t="shared" si="2"/>
        <v>0</v>
      </c>
    </row>
    <row r="30" spans="1:20" x14ac:dyDescent="0.3">
      <c r="B30" s="38" t="s">
        <v>641</v>
      </c>
      <c r="C30" s="38" t="s">
        <v>642</v>
      </c>
      <c r="D30" s="259" t="s">
        <v>103</v>
      </c>
      <c r="E30" s="35"/>
      <c r="F30" s="35"/>
      <c r="G30" s="35"/>
      <c r="H30" s="35"/>
      <c r="I30" s="35"/>
      <c r="J30" s="35"/>
      <c r="K30" s="35">
        <v>13</v>
      </c>
      <c r="L30" s="35"/>
      <c r="M30" s="35"/>
      <c r="N30" s="35"/>
      <c r="O30" s="35"/>
      <c r="P30" s="35">
        <v>11</v>
      </c>
      <c r="Q30" s="255">
        <f t="shared" si="0"/>
        <v>24</v>
      </c>
      <c r="S30" s="242">
        <f t="shared" si="1"/>
        <v>2</v>
      </c>
      <c r="T30" s="242">
        <f t="shared" si="2"/>
        <v>0</v>
      </c>
    </row>
    <row r="31" spans="1:20" x14ac:dyDescent="0.3">
      <c r="B31" s="38" t="s">
        <v>401</v>
      </c>
      <c r="C31" s="38" t="s">
        <v>778</v>
      </c>
      <c r="D31" s="38" t="s">
        <v>187</v>
      </c>
      <c r="E31" s="35"/>
      <c r="F31" s="35"/>
      <c r="G31" s="35"/>
      <c r="H31" s="35"/>
      <c r="I31" s="35"/>
      <c r="J31" s="35"/>
      <c r="K31" s="35"/>
      <c r="L31" s="35">
        <v>6</v>
      </c>
      <c r="M31" s="35">
        <v>4</v>
      </c>
      <c r="N31" s="35"/>
      <c r="O31" s="35"/>
      <c r="P31" s="35">
        <v>13</v>
      </c>
      <c r="Q31" s="255">
        <f t="shared" si="0"/>
        <v>23</v>
      </c>
      <c r="S31" s="242">
        <f t="shared" si="1"/>
        <v>3</v>
      </c>
      <c r="T31" s="242">
        <f t="shared" si="2"/>
        <v>0</v>
      </c>
    </row>
    <row r="32" spans="1:20" x14ac:dyDescent="0.3">
      <c r="B32" s="258" t="s">
        <v>162</v>
      </c>
      <c r="C32" s="258" t="s">
        <v>163</v>
      </c>
      <c r="D32" s="259" t="s">
        <v>164</v>
      </c>
      <c r="E32" s="35">
        <v>6</v>
      </c>
      <c r="F32" s="35"/>
      <c r="G32" s="35"/>
      <c r="H32" s="35"/>
      <c r="I32" s="35"/>
      <c r="J32" s="35"/>
      <c r="K32" s="35">
        <v>16</v>
      </c>
      <c r="L32" s="35"/>
      <c r="M32" s="35"/>
      <c r="N32" s="35"/>
      <c r="O32" s="35"/>
      <c r="P32" s="35"/>
      <c r="Q32" s="255">
        <f t="shared" si="0"/>
        <v>22</v>
      </c>
      <c r="S32" s="242">
        <f t="shared" si="1"/>
        <v>2</v>
      </c>
      <c r="T32" s="242">
        <f t="shared" si="2"/>
        <v>0</v>
      </c>
    </row>
    <row r="33" spans="1:20" x14ac:dyDescent="0.3">
      <c r="B33" s="258" t="s">
        <v>147</v>
      </c>
      <c r="C33" s="258" t="s">
        <v>148</v>
      </c>
      <c r="D33" s="38" t="s">
        <v>149</v>
      </c>
      <c r="E33" s="35">
        <v>11</v>
      </c>
      <c r="F33" s="35"/>
      <c r="G33" s="35"/>
      <c r="H33" s="35"/>
      <c r="I33" s="35"/>
      <c r="J33" s="35"/>
      <c r="K33" s="35">
        <v>10</v>
      </c>
      <c r="L33" s="35"/>
      <c r="M33" s="35"/>
      <c r="N33" s="35"/>
      <c r="O33" s="35"/>
      <c r="P33" s="35"/>
      <c r="Q33" s="255">
        <f t="shared" si="0"/>
        <v>21</v>
      </c>
      <c r="S33" s="242">
        <f t="shared" si="1"/>
        <v>2</v>
      </c>
      <c r="T33" s="242">
        <f t="shared" si="2"/>
        <v>0</v>
      </c>
    </row>
    <row r="34" spans="1:20" x14ac:dyDescent="0.3">
      <c r="B34" s="38" t="s">
        <v>469</v>
      </c>
      <c r="C34" s="38" t="s">
        <v>470</v>
      </c>
      <c r="D34" s="38" t="s">
        <v>471</v>
      </c>
      <c r="E34" s="35"/>
      <c r="F34" s="35"/>
      <c r="G34" s="35"/>
      <c r="H34" s="35">
        <v>20</v>
      </c>
      <c r="I34" s="35"/>
      <c r="J34" s="35"/>
      <c r="K34" s="35"/>
      <c r="L34" s="35"/>
      <c r="M34" s="35"/>
      <c r="N34" s="35"/>
      <c r="O34" s="35"/>
      <c r="P34" s="35"/>
      <c r="Q34" s="255">
        <f t="shared" si="0"/>
        <v>20</v>
      </c>
      <c r="S34" s="242">
        <f t="shared" si="1"/>
        <v>1</v>
      </c>
      <c r="T34" s="242">
        <f t="shared" si="2"/>
        <v>0</v>
      </c>
    </row>
    <row r="35" spans="1:20" x14ac:dyDescent="0.3">
      <c r="B35" s="258" t="s">
        <v>130</v>
      </c>
      <c r="C35" s="258" t="s">
        <v>131</v>
      </c>
      <c r="D35" s="259" t="s">
        <v>97</v>
      </c>
      <c r="E35" s="35">
        <v>20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255">
        <f t="shared" si="0"/>
        <v>20</v>
      </c>
      <c r="S35" s="242">
        <f t="shared" si="1"/>
        <v>1</v>
      </c>
      <c r="T35" s="242">
        <f t="shared" si="2"/>
        <v>0</v>
      </c>
    </row>
    <row r="36" spans="1:20" x14ac:dyDescent="0.3">
      <c r="A36" s="260"/>
      <c r="B36" s="38" t="s">
        <v>818</v>
      </c>
      <c r="C36" s="258" t="s">
        <v>817</v>
      </c>
      <c r="D36" s="259" t="s">
        <v>164</v>
      </c>
      <c r="E36" s="35"/>
      <c r="F36" s="35"/>
      <c r="G36" s="35"/>
      <c r="H36" s="35"/>
      <c r="I36" s="35"/>
      <c r="J36" s="35"/>
      <c r="K36" s="35"/>
      <c r="L36" s="35"/>
      <c r="M36" s="35">
        <v>20</v>
      </c>
      <c r="N36" s="35"/>
      <c r="O36" s="35"/>
      <c r="P36" s="35"/>
      <c r="Q36" s="255">
        <f t="shared" si="0"/>
        <v>20</v>
      </c>
      <c r="S36" s="242">
        <f t="shared" si="1"/>
        <v>1</v>
      </c>
      <c r="T36" s="242">
        <f t="shared" si="2"/>
        <v>0</v>
      </c>
    </row>
    <row r="37" spans="1:20" x14ac:dyDescent="0.3">
      <c r="B37" s="258" t="s">
        <v>132</v>
      </c>
      <c r="C37" s="258" t="s">
        <v>133</v>
      </c>
      <c r="D37" s="259" t="s">
        <v>134</v>
      </c>
      <c r="E37" s="35">
        <v>18</v>
      </c>
      <c r="F37" s="35"/>
      <c r="G37" s="35"/>
      <c r="H37" s="35"/>
      <c r="I37" s="35"/>
      <c r="J37" s="35"/>
      <c r="K37" s="35"/>
      <c r="L37" s="35"/>
      <c r="M37" s="35"/>
      <c r="N37" s="35">
        <v>1</v>
      </c>
      <c r="O37" s="35"/>
      <c r="P37" s="35"/>
      <c r="Q37" s="255">
        <f t="shared" si="0"/>
        <v>19</v>
      </c>
      <c r="S37" s="242">
        <f t="shared" si="1"/>
        <v>2</v>
      </c>
      <c r="T37" s="242">
        <f t="shared" si="2"/>
        <v>0</v>
      </c>
    </row>
    <row r="38" spans="1:20" x14ac:dyDescent="0.3">
      <c r="A38" s="261"/>
      <c r="B38" s="38" t="s">
        <v>945</v>
      </c>
      <c r="C38" s="38" t="s">
        <v>950</v>
      </c>
      <c r="D38" s="259" t="s">
        <v>859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>
        <v>9</v>
      </c>
      <c r="P38" s="35">
        <v>10</v>
      </c>
      <c r="Q38" s="255">
        <f t="shared" si="0"/>
        <v>19</v>
      </c>
      <c r="S38" s="242">
        <f t="shared" si="1"/>
        <v>2</v>
      </c>
      <c r="T38" s="242">
        <f t="shared" si="2"/>
        <v>0</v>
      </c>
    </row>
    <row r="39" spans="1:20" x14ac:dyDescent="0.3">
      <c r="B39" s="38" t="s">
        <v>634</v>
      </c>
      <c r="C39" s="38" t="s">
        <v>635</v>
      </c>
      <c r="D39" s="38"/>
      <c r="E39" s="35"/>
      <c r="F39" s="35"/>
      <c r="G39" s="35"/>
      <c r="H39" s="35"/>
      <c r="I39" s="35"/>
      <c r="J39" s="35"/>
      <c r="K39" s="35">
        <v>18</v>
      </c>
      <c r="L39" s="35"/>
      <c r="M39" s="35"/>
      <c r="N39" s="35"/>
      <c r="O39" s="35"/>
      <c r="P39" s="35"/>
      <c r="Q39" s="255">
        <f t="shared" si="0"/>
        <v>18</v>
      </c>
      <c r="S39" s="242">
        <f t="shared" si="1"/>
        <v>1</v>
      </c>
      <c r="T39" s="242">
        <f t="shared" si="2"/>
        <v>0</v>
      </c>
    </row>
    <row r="40" spans="1:20" x14ac:dyDescent="0.3">
      <c r="B40" s="38" t="s">
        <v>772</v>
      </c>
      <c r="C40" s="38" t="s">
        <v>773</v>
      </c>
      <c r="D40" s="38" t="s">
        <v>897</v>
      </c>
      <c r="E40" s="35"/>
      <c r="F40" s="35"/>
      <c r="G40" s="35"/>
      <c r="H40" s="35"/>
      <c r="I40" s="35">
        <v>3</v>
      </c>
      <c r="J40" s="35"/>
      <c r="K40" s="35"/>
      <c r="L40" s="35">
        <v>10</v>
      </c>
      <c r="M40" s="35"/>
      <c r="N40" s="35">
        <v>5</v>
      </c>
      <c r="O40" s="35"/>
      <c r="P40" s="35"/>
      <c r="Q40" s="255">
        <f t="shared" ref="Q40:Q71" si="3">SUM(E40:P40)</f>
        <v>18</v>
      </c>
      <c r="S40" s="242">
        <f t="shared" ref="S40:S71" si="4">COUNT(E40:P40)</f>
        <v>3</v>
      </c>
      <c r="T40" s="242">
        <f t="shared" si="2"/>
        <v>0</v>
      </c>
    </row>
    <row r="41" spans="1:20" x14ac:dyDescent="0.3">
      <c r="B41" s="38" t="s">
        <v>403</v>
      </c>
      <c r="C41" s="38" t="s">
        <v>404</v>
      </c>
      <c r="D41" s="38" t="s">
        <v>953</v>
      </c>
      <c r="E41" s="35"/>
      <c r="F41" s="35"/>
      <c r="G41" s="35">
        <v>8</v>
      </c>
      <c r="H41" s="35"/>
      <c r="I41" s="35">
        <v>4</v>
      </c>
      <c r="J41" s="35"/>
      <c r="K41" s="35"/>
      <c r="L41" s="35"/>
      <c r="M41" s="35"/>
      <c r="N41" s="35"/>
      <c r="O41" s="35">
        <v>6</v>
      </c>
      <c r="P41" s="35"/>
      <c r="Q41" s="255">
        <f t="shared" si="3"/>
        <v>18</v>
      </c>
      <c r="S41" s="242">
        <f t="shared" si="4"/>
        <v>3</v>
      </c>
      <c r="T41" s="242">
        <f t="shared" si="2"/>
        <v>0</v>
      </c>
    </row>
    <row r="42" spans="1:20" x14ac:dyDescent="0.3">
      <c r="A42" s="260"/>
      <c r="B42" s="38" t="s">
        <v>943</v>
      </c>
      <c r="C42" s="38" t="s">
        <v>944</v>
      </c>
      <c r="D42" s="38" t="s">
        <v>287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>
        <v>18</v>
      </c>
      <c r="P42" s="35"/>
      <c r="Q42" s="255">
        <f t="shared" si="3"/>
        <v>18</v>
      </c>
      <c r="S42" s="242">
        <f t="shared" si="4"/>
        <v>1</v>
      </c>
      <c r="T42" s="242">
        <f t="shared" si="2"/>
        <v>0</v>
      </c>
    </row>
    <row r="43" spans="1:20" x14ac:dyDescent="0.3">
      <c r="B43" s="38" t="s">
        <v>384</v>
      </c>
      <c r="C43" s="38" t="s">
        <v>385</v>
      </c>
      <c r="D43" s="259" t="s">
        <v>107</v>
      </c>
      <c r="E43" s="35"/>
      <c r="F43" s="35"/>
      <c r="G43" s="35">
        <v>16</v>
      </c>
      <c r="H43" s="35"/>
      <c r="I43" s="35"/>
      <c r="J43" s="35"/>
      <c r="K43" s="35"/>
      <c r="L43" s="35"/>
      <c r="M43" s="35"/>
      <c r="N43" s="35"/>
      <c r="O43" s="35"/>
      <c r="P43" s="35"/>
      <c r="Q43" s="255">
        <f t="shared" si="3"/>
        <v>16</v>
      </c>
      <c r="S43" s="242">
        <f t="shared" si="4"/>
        <v>1</v>
      </c>
      <c r="T43" s="242">
        <f t="shared" si="2"/>
        <v>0</v>
      </c>
    </row>
    <row r="44" spans="1:20" x14ac:dyDescent="0.3">
      <c r="B44" s="38" t="s">
        <v>474</v>
      </c>
      <c r="C44" s="38" t="s">
        <v>475</v>
      </c>
      <c r="D44" s="38" t="s">
        <v>476</v>
      </c>
      <c r="E44" s="35"/>
      <c r="F44" s="35"/>
      <c r="G44" s="35"/>
      <c r="H44" s="35">
        <v>16</v>
      </c>
      <c r="I44" s="35"/>
      <c r="J44" s="35"/>
      <c r="K44" s="35"/>
      <c r="L44" s="35"/>
      <c r="M44" s="35"/>
      <c r="N44" s="35"/>
      <c r="O44" s="35"/>
      <c r="P44" s="35"/>
      <c r="Q44" s="255">
        <f t="shared" si="3"/>
        <v>16</v>
      </c>
      <c r="S44" s="242">
        <f t="shared" si="4"/>
        <v>1</v>
      </c>
      <c r="T44" s="242">
        <f t="shared" si="2"/>
        <v>0</v>
      </c>
    </row>
    <row r="45" spans="1:20" x14ac:dyDescent="0.3">
      <c r="A45" s="260"/>
      <c r="B45" s="258" t="s">
        <v>885</v>
      </c>
      <c r="C45" s="38" t="s">
        <v>886</v>
      </c>
      <c r="D45" s="38" t="s">
        <v>614</v>
      </c>
      <c r="E45" s="35"/>
      <c r="F45" s="35"/>
      <c r="G45" s="35"/>
      <c r="H45" s="35"/>
      <c r="I45" s="35"/>
      <c r="J45" s="35"/>
      <c r="K45" s="35"/>
      <c r="L45" s="35"/>
      <c r="M45" s="35"/>
      <c r="N45" s="35">
        <v>16</v>
      </c>
      <c r="O45" s="35"/>
      <c r="P45" s="35"/>
      <c r="Q45" s="255">
        <f t="shared" si="3"/>
        <v>16</v>
      </c>
      <c r="S45" s="242">
        <f t="shared" si="4"/>
        <v>1</v>
      </c>
      <c r="T45" s="242">
        <f t="shared" si="2"/>
        <v>0</v>
      </c>
    </row>
    <row r="46" spans="1:20" x14ac:dyDescent="0.3">
      <c r="A46" s="261"/>
      <c r="B46" s="38" t="s">
        <v>945</v>
      </c>
      <c r="C46" s="38" t="s">
        <v>946</v>
      </c>
      <c r="D46" s="38" t="s">
        <v>859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>
        <v>16</v>
      </c>
      <c r="P46" s="35"/>
      <c r="Q46" s="255">
        <f t="shared" si="3"/>
        <v>16</v>
      </c>
      <c r="S46" s="242">
        <f t="shared" si="4"/>
        <v>1</v>
      </c>
      <c r="T46" s="242">
        <f t="shared" si="2"/>
        <v>0</v>
      </c>
    </row>
    <row r="47" spans="1:20" x14ac:dyDescent="0.3">
      <c r="B47" s="38" t="s">
        <v>636</v>
      </c>
      <c r="C47" s="38" t="s">
        <v>637</v>
      </c>
      <c r="D47" s="259" t="s">
        <v>568</v>
      </c>
      <c r="E47" s="35"/>
      <c r="F47" s="35"/>
      <c r="G47" s="35"/>
      <c r="H47" s="35"/>
      <c r="I47" s="35"/>
      <c r="J47" s="35"/>
      <c r="K47" s="35">
        <v>15</v>
      </c>
      <c r="L47" s="35"/>
      <c r="M47" s="35"/>
      <c r="N47" s="35"/>
      <c r="O47" s="35"/>
      <c r="P47" s="35"/>
      <c r="Q47" s="255">
        <f t="shared" si="3"/>
        <v>15</v>
      </c>
      <c r="S47" s="242">
        <f t="shared" si="4"/>
        <v>1</v>
      </c>
      <c r="T47" s="242">
        <f t="shared" si="2"/>
        <v>0</v>
      </c>
    </row>
    <row r="48" spans="1:20" x14ac:dyDescent="0.3">
      <c r="B48" s="38" t="s">
        <v>649</v>
      </c>
      <c r="C48" s="38" t="s">
        <v>650</v>
      </c>
      <c r="D48" s="256" t="s">
        <v>161</v>
      </c>
      <c r="E48" s="35"/>
      <c r="F48" s="35"/>
      <c r="G48" s="35"/>
      <c r="H48" s="35"/>
      <c r="I48" s="35"/>
      <c r="J48" s="35">
        <v>15</v>
      </c>
      <c r="K48" s="35"/>
      <c r="L48" s="35"/>
      <c r="M48" s="35"/>
      <c r="N48" s="35"/>
      <c r="O48" s="35"/>
      <c r="P48" s="35"/>
      <c r="Q48" s="255">
        <f t="shared" si="3"/>
        <v>15</v>
      </c>
      <c r="S48" s="242">
        <f t="shared" si="4"/>
        <v>1</v>
      </c>
      <c r="T48" s="242">
        <f t="shared" si="2"/>
        <v>0</v>
      </c>
    </row>
    <row r="49" spans="1:20" x14ac:dyDescent="0.3">
      <c r="B49" s="38" t="s">
        <v>768</v>
      </c>
      <c r="C49" s="38" t="s">
        <v>769</v>
      </c>
      <c r="D49" s="259"/>
      <c r="E49" s="35"/>
      <c r="F49" s="35"/>
      <c r="G49" s="35"/>
      <c r="H49" s="35"/>
      <c r="I49" s="35"/>
      <c r="J49" s="35"/>
      <c r="K49" s="35"/>
      <c r="L49" s="35">
        <v>15</v>
      </c>
      <c r="M49" s="35"/>
      <c r="N49" s="35"/>
      <c r="O49" s="35"/>
      <c r="P49" s="35"/>
      <c r="Q49" s="255">
        <f t="shared" si="3"/>
        <v>15</v>
      </c>
      <c r="S49" s="242">
        <f t="shared" si="4"/>
        <v>1</v>
      </c>
      <c r="T49" s="242">
        <f t="shared" si="2"/>
        <v>0</v>
      </c>
    </row>
    <row r="50" spans="1:20" x14ac:dyDescent="0.3">
      <c r="B50" s="258" t="s">
        <v>150</v>
      </c>
      <c r="C50" s="258" t="s">
        <v>167</v>
      </c>
      <c r="D50" s="259" t="s">
        <v>152</v>
      </c>
      <c r="E50" s="35">
        <v>4</v>
      </c>
      <c r="F50" s="35"/>
      <c r="G50" s="35"/>
      <c r="H50" s="35"/>
      <c r="I50" s="35"/>
      <c r="J50" s="35"/>
      <c r="K50" s="35"/>
      <c r="L50" s="35"/>
      <c r="M50" s="35">
        <v>11</v>
      </c>
      <c r="N50" s="35"/>
      <c r="O50" s="35"/>
      <c r="P50" s="35"/>
      <c r="Q50" s="255">
        <f t="shared" si="3"/>
        <v>15</v>
      </c>
      <c r="S50" s="242">
        <f t="shared" si="4"/>
        <v>2</v>
      </c>
      <c r="T50" s="242">
        <f t="shared" si="2"/>
        <v>0</v>
      </c>
    </row>
    <row r="51" spans="1:20" x14ac:dyDescent="0.3">
      <c r="A51" s="260"/>
      <c r="B51" s="38" t="s">
        <v>819</v>
      </c>
      <c r="C51" s="305" t="s">
        <v>820</v>
      </c>
      <c r="D51" s="38" t="s">
        <v>813</v>
      </c>
      <c r="E51" s="35"/>
      <c r="F51" s="35"/>
      <c r="G51" s="35"/>
      <c r="H51" s="35"/>
      <c r="I51" s="35"/>
      <c r="J51" s="35"/>
      <c r="K51" s="35"/>
      <c r="L51" s="35"/>
      <c r="M51" s="35">
        <v>15</v>
      </c>
      <c r="N51" s="35"/>
      <c r="O51" s="35"/>
      <c r="P51" s="35"/>
      <c r="Q51" s="255">
        <f t="shared" si="3"/>
        <v>15</v>
      </c>
      <c r="S51" s="242">
        <f t="shared" si="4"/>
        <v>1</v>
      </c>
      <c r="T51" s="242">
        <f t="shared" si="2"/>
        <v>0</v>
      </c>
    </row>
    <row r="52" spans="1:20" x14ac:dyDescent="0.3">
      <c r="A52" s="260"/>
      <c r="B52" s="38" t="s">
        <v>853</v>
      </c>
      <c r="C52" s="258" t="s">
        <v>852</v>
      </c>
      <c r="D52" s="38" t="s">
        <v>854</v>
      </c>
      <c r="E52" s="35"/>
      <c r="F52" s="35"/>
      <c r="G52" s="35"/>
      <c r="H52" s="35"/>
      <c r="I52" s="35">
        <v>6</v>
      </c>
      <c r="J52" s="35"/>
      <c r="K52" s="35"/>
      <c r="L52" s="35"/>
      <c r="M52" s="35"/>
      <c r="N52" s="35">
        <v>9</v>
      </c>
      <c r="O52" s="35"/>
      <c r="P52" s="35"/>
      <c r="Q52" s="255">
        <f t="shared" si="3"/>
        <v>15</v>
      </c>
      <c r="S52" s="242">
        <f t="shared" si="4"/>
        <v>2</v>
      </c>
      <c r="T52" s="242">
        <f t="shared" si="2"/>
        <v>0</v>
      </c>
    </row>
    <row r="53" spans="1:20" x14ac:dyDescent="0.3">
      <c r="A53" s="261"/>
      <c r="B53" s="38" t="s">
        <v>410</v>
      </c>
      <c r="C53" s="38" t="s">
        <v>947</v>
      </c>
      <c r="D53" s="259" t="s">
        <v>94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>
        <v>15</v>
      </c>
      <c r="P53" s="35"/>
      <c r="Q53" s="255">
        <f t="shared" si="3"/>
        <v>15</v>
      </c>
      <c r="S53" s="242">
        <f t="shared" si="4"/>
        <v>1</v>
      </c>
      <c r="T53" s="242">
        <f t="shared" si="2"/>
        <v>0</v>
      </c>
    </row>
    <row r="54" spans="1:20" x14ac:dyDescent="0.3">
      <c r="B54" s="258" t="s">
        <v>144</v>
      </c>
      <c r="C54" s="258" t="s">
        <v>145</v>
      </c>
      <c r="D54" s="259" t="s">
        <v>128</v>
      </c>
      <c r="E54" s="35">
        <v>13</v>
      </c>
      <c r="F54" s="35"/>
      <c r="G54" s="35"/>
      <c r="H54" s="35"/>
      <c r="I54" s="35">
        <v>1</v>
      </c>
      <c r="J54" s="35"/>
      <c r="K54" s="35"/>
      <c r="L54" s="35"/>
      <c r="M54" s="35"/>
      <c r="N54" s="35"/>
      <c r="O54" s="35"/>
      <c r="P54" s="35"/>
      <c r="Q54" s="255">
        <f t="shared" si="3"/>
        <v>14</v>
      </c>
      <c r="S54" s="242">
        <f t="shared" si="4"/>
        <v>2</v>
      </c>
      <c r="T54" s="242">
        <f t="shared" si="2"/>
        <v>0</v>
      </c>
    </row>
    <row r="55" spans="1:20" x14ac:dyDescent="0.3">
      <c r="A55" s="261"/>
      <c r="B55" s="38" t="s">
        <v>948</v>
      </c>
      <c r="C55" s="258" t="s">
        <v>949</v>
      </c>
      <c r="D55" s="38" t="s">
        <v>180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>
        <v>14</v>
      </c>
      <c r="P55" s="35"/>
      <c r="Q55" s="255">
        <f t="shared" si="3"/>
        <v>14</v>
      </c>
      <c r="S55" s="242">
        <f t="shared" si="4"/>
        <v>1</v>
      </c>
      <c r="T55" s="242">
        <f t="shared" si="2"/>
        <v>0</v>
      </c>
    </row>
    <row r="56" spans="1:20" x14ac:dyDescent="0.3">
      <c r="B56" s="38" t="s">
        <v>381</v>
      </c>
      <c r="C56" s="38" t="s">
        <v>393</v>
      </c>
      <c r="D56" s="38" t="s">
        <v>383</v>
      </c>
      <c r="E56" s="35"/>
      <c r="F56" s="35"/>
      <c r="G56" s="35">
        <v>13</v>
      </c>
      <c r="H56" s="35"/>
      <c r="I56" s="35"/>
      <c r="J56" s="35"/>
      <c r="K56" s="35"/>
      <c r="L56" s="35"/>
      <c r="M56" s="35"/>
      <c r="N56" s="35"/>
      <c r="O56" s="35"/>
      <c r="P56" s="35"/>
      <c r="Q56" s="255">
        <f t="shared" si="3"/>
        <v>13</v>
      </c>
      <c r="S56" s="242">
        <f t="shared" si="4"/>
        <v>1</v>
      </c>
      <c r="T56" s="242">
        <f t="shared" si="2"/>
        <v>0</v>
      </c>
    </row>
    <row r="57" spans="1:20" x14ac:dyDescent="0.3">
      <c r="A57" s="260"/>
      <c r="B57" s="258" t="s">
        <v>842</v>
      </c>
      <c r="C57" s="38" t="s">
        <v>843</v>
      </c>
      <c r="D57" s="38" t="s">
        <v>195</v>
      </c>
      <c r="E57" s="35"/>
      <c r="F57" s="35"/>
      <c r="G57" s="35"/>
      <c r="H57" s="35"/>
      <c r="I57" s="35">
        <v>13</v>
      </c>
      <c r="J57" s="35"/>
      <c r="K57" s="35"/>
      <c r="L57" s="35"/>
      <c r="M57" s="35"/>
      <c r="N57" s="35"/>
      <c r="O57" s="35"/>
      <c r="P57" s="35"/>
      <c r="Q57" s="255">
        <f t="shared" si="3"/>
        <v>13</v>
      </c>
      <c r="S57" s="242">
        <f t="shared" si="4"/>
        <v>1</v>
      </c>
      <c r="T57" s="242">
        <f t="shared" si="2"/>
        <v>0</v>
      </c>
    </row>
    <row r="58" spans="1:20" x14ac:dyDescent="0.3">
      <c r="B58" s="38" t="s">
        <v>394</v>
      </c>
      <c r="C58" s="259" t="s">
        <v>395</v>
      </c>
      <c r="D58" s="259" t="s">
        <v>251</v>
      </c>
      <c r="E58" s="35"/>
      <c r="F58" s="35"/>
      <c r="G58" s="35">
        <v>12</v>
      </c>
      <c r="H58" s="35"/>
      <c r="I58" s="35"/>
      <c r="J58" s="35"/>
      <c r="K58" s="35"/>
      <c r="L58" s="35"/>
      <c r="M58" s="35"/>
      <c r="N58" s="35"/>
      <c r="O58" s="35"/>
      <c r="P58" s="35"/>
      <c r="Q58" s="255">
        <f t="shared" si="3"/>
        <v>12</v>
      </c>
      <c r="S58" s="242">
        <f t="shared" si="4"/>
        <v>1</v>
      </c>
      <c r="T58" s="242">
        <f t="shared" si="2"/>
        <v>0</v>
      </c>
    </row>
    <row r="59" spans="1:20" x14ac:dyDescent="0.3">
      <c r="B59" s="258" t="s">
        <v>141</v>
      </c>
      <c r="C59" s="258" t="s">
        <v>146</v>
      </c>
      <c r="D59" s="38" t="s">
        <v>143</v>
      </c>
      <c r="E59" s="35">
        <v>12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55">
        <f t="shared" si="3"/>
        <v>12</v>
      </c>
      <c r="S59" s="242">
        <f t="shared" si="4"/>
        <v>1</v>
      </c>
      <c r="T59" s="242">
        <f t="shared" si="2"/>
        <v>0</v>
      </c>
    </row>
    <row r="60" spans="1:20" x14ac:dyDescent="0.3">
      <c r="A60" s="260"/>
      <c r="B60" s="258" t="s">
        <v>844</v>
      </c>
      <c r="C60" s="258" t="s">
        <v>845</v>
      </c>
      <c r="D60" s="259" t="s">
        <v>846</v>
      </c>
      <c r="E60" s="35"/>
      <c r="F60" s="35"/>
      <c r="G60" s="35"/>
      <c r="H60" s="35"/>
      <c r="I60" s="35">
        <v>12</v>
      </c>
      <c r="J60" s="35"/>
      <c r="K60" s="35"/>
      <c r="L60" s="35"/>
      <c r="M60" s="35"/>
      <c r="N60" s="35"/>
      <c r="O60" s="35"/>
      <c r="P60" s="35"/>
      <c r="Q60" s="255">
        <f t="shared" si="3"/>
        <v>12</v>
      </c>
      <c r="S60" s="242">
        <f t="shared" si="4"/>
        <v>1</v>
      </c>
      <c r="T60" s="242">
        <f t="shared" si="2"/>
        <v>0</v>
      </c>
    </row>
    <row r="61" spans="1:20" x14ac:dyDescent="0.3">
      <c r="A61" s="261"/>
      <c r="B61" s="38" t="s">
        <v>975</v>
      </c>
      <c r="C61" s="38" t="s">
        <v>976</v>
      </c>
      <c r="D61" s="38" t="s">
        <v>330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>
        <v>12</v>
      </c>
      <c r="Q61" s="255">
        <f t="shared" si="3"/>
        <v>12</v>
      </c>
      <c r="S61" s="242">
        <f t="shared" si="4"/>
        <v>1</v>
      </c>
      <c r="T61" s="242">
        <f t="shared" si="2"/>
        <v>0</v>
      </c>
    </row>
    <row r="62" spans="1:20" x14ac:dyDescent="0.3">
      <c r="A62" s="260"/>
      <c r="B62" s="258" t="s">
        <v>887</v>
      </c>
      <c r="C62" s="38" t="s">
        <v>888</v>
      </c>
      <c r="D62" s="38" t="s">
        <v>423</v>
      </c>
      <c r="E62" s="35"/>
      <c r="F62" s="35"/>
      <c r="G62" s="35"/>
      <c r="H62" s="35"/>
      <c r="I62" s="35"/>
      <c r="J62" s="35"/>
      <c r="K62" s="35"/>
      <c r="L62" s="35"/>
      <c r="M62" s="35"/>
      <c r="N62" s="35">
        <v>11</v>
      </c>
      <c r="O62" s="35"/>
      <c r="P62" s="35"/>
      <c r="Q62" s="255">
        <f t="shared" si="3"/>
        <v>11</v>
      </c>
      <c r="S62" s="242">
        <f t="shared" si="4"/>
        <v>1</v>
      </c>
      <c r="T62" s="242">
        <f t="shared" si="2"/>
        <v>0</v>
      </c>
    </row>
    <row r="63" spans="1:20" x14ac:dyDescent="0.3">
      <c r="B63" s="38" t="s">
        <v>398</v>
      </c>
      <c r="C63" s="38" t="s">
        <v>399</v>
      </c>
      <c r="D63" s="38" t="s">
        <v>400</v>
      </c>
      <c r="E63" s="35"/>
      <c r="F63" s="35"/>
      <c r="G63" s="35">
        <v>10</v>
      </c>
      <c r="H63" s="35"/>
      <c r="I63" s="35"/>
      <c r="J63" s="35"/>
      <c r="K63" s="35"/>
      <c r="L63" s="35"/>
      <c r="M63" s="35"/>
      <c r="N63" s="35"/>
      <c r="O63" s="35"/>
      <c r="P63" s="35"/>
      <c r="Q63" s="255">
        <f t="shared" si="3"/>
        <v>10</v>
      </c>
      <c r="S63" s="242">
        <f t="shared" si="4"/>
        <v>1</v>
      </c>
      <c r="T63" s="242">
        <f t="shared" si="2"/>
        <v>0</v>
      </c>
    </row>
    <row r="64" spans="1:20" x14ac:dyDescent="0.3">
      <c r="A64" s="260"/>
      <c r="B64" s="38" t="s">
        <v>847</v>
      </c>
      <c r="C64" s="258" t="s">
        <v>848</v>
      </c>
      <c r="D64" s="38" t="s">
        <v>849</v>
      </c>
      <c r="E64" s="35"/>
      <c r="F64" s="35"/>
      <c r="G64" s="35"/>
      <c r="H64" s="35"/>
      <c r="I64" s="35">
        <v>10</v>
      </c>
      <c r="J64" s="35"/>
      <c r="K64" s="35"/>
      <c r="L64" s="35"/>
      <c r="M64" s="35"/>
      <c r="N64" s="35"/>
      <c r="O64" s="35"/>
      <c r="P64" s="35"/>
      <c r="Q64" s="255">
        <f t="shared" si="3"/>
        <v>10</v>
      </c>
      <c r="S64" s="242">
        <f t="shared" si="4"/>
        <v>1</v>
      </c>
      <c r="T64" s="242">
        <f t="shared" si="2"/>
        <v>0</v>
      </c>
    </row>
    <row r="65" spans="1:20" x14ac:dyDescent="0.3">
      <c r="A65" s="260"/>
      <c r="B65" s="258" t="s">
        <v>889</v>
      </c>
      <c r="C65" s="258" t="s">
        <v>890</v>
      </c>
      <c r="D65" s="259" t="s">
        <v>247</v>
      </c>
      <c r="E65" s="35"/>
      <c r="F65" s="35"/>
      <c r="G65" s="35"/>
      <c r="H65" s="35"/>
      <c r="I65" s="35"/>
      <c r="J65" s="35"/>
      <c r="K65" s="35"/>
      <c r="L65" s="35"/>
      <c r="M65" s="35"/>
      <c r="N65" s="35">
        <v>10</v>
      </c>
      <c r="O65" s="35"/>
      <c r="P65" s="35"/>
      <c r="Q65" s="255">
        <f t="shared" si="3"/>
        <v>10</v>
      </c>
      <c r="S65" s="242">
        <f t="shared" si="4"/>
        <v>1</v>
      </c>
      <c r="T65" s="242">
        <f t="shared" si="2"/>
        <v>0</v>
      </c>
    </row>
    <row r="66" spans="1:20" x14ac:dyDescent="0.3">
      <c r="A66" s="260"/>
      <c r="B66" s="258" t="s">
        <v>826</v>
      </c>
      <c r="C66" s="38" t="s">
        <v>827</v>
      </c>
      <c r="D66" s="259" t="s">
        <v>187</v>
      </c>
      <c r="E66" s="35"/>
      <c r="F66" s="35"/>
      <c r="G66" s="35"/>
      <c r="H66" s="35"/>
      <c r="I66" s="35"/>
      <c r="J66" s="35"/>
      <c r="K66" s="35"/>
      <c r="L66" s="35"/>
      <c r="M66" s="35">
        <v>9</v>
      </c>
      <c r="N66" s="35"/>
      <c r="O66" s="35"/>
      <c r="P66" s="35"/>
      <c r="Q66" s="255">
        <f t="shared" si="3"/>
        <v>9</v>
      </c>
      <c r="S66" s="242">
        <f t="shared" si="4"/>
        <v>1</v>
      </c>
      <c r="T66" s="242">
        <f t="shared" si="2"/>
        <v>0</v>
      </c>
    </row>
    <row r="67" spans="1:20" x14ac:dyDescent="0.3">
      <c r="A67" s="260"/>
      <c r="B67" s="258" t="s">
        <v>828</v>
      </c>
      <c r="C67" s="38" t="s">
        <v>829</v>
      </c>
      <c r="D67" s="259" t="s">
        <v>830</v>
      </c>
      <c r="E67" s="35"/>
      <c r="F67" s="35"/>
      <c r="G67" s="35"/>
      <c r="H67" s="35"/>
      <c r="I67" s="35"/>
      <c r="J67" s="35"/>
      <c r="K67" s="35"/>
      <c r="L67" s="35"/>
      <c r="M67" s="35">
        <v>9</v>
      </c>
      <c r="N67" s="35"/>
      <c r="O67" s="35"/>
      <c r="P67" s="35"/>
      <c r="Q67" s="255">
        <f t="shared" si="3"/>
        <v>9</v>
      </c>
      <c r="S67" s="242">
        <f t="shared" si="4"/>
        <v>1</v>
      </c>
      <c r="T67" s="242">
        <f t="shared" si="2"/>
        <v>0</v>
      </c>
    </row>
    <row r="68" spans="1:20" ht="14.5" x14ac:dyDescent="0.35">
      <c r="A68" s="261"/>
      <c r="B68" s="38" t="s">
        <v>977</v>
      </c>
      <c r="C68" s="86" t="s">
        <v>978</v>
      </c>
      <c r="D68" s="256" t="s">
        <v>979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>
        <v>9</v>
      </c>
      <c r="Q68" s="255">
        <f t="shared" si="3"/>
        <v>9</v>
      </c>
      <c r="S68" s="242">
        <f t="shared" si="4"/>
        <v>1</v>
      </c>
      <c r="T68" s="242">
        <f t="shared" si="2"/>
        <v>0</v>
      </c>
    </row>
    <row r="69" spans="1:20" x14ac:dyDescent="0.3">
      <c r="B69" s="258" t="s">
        <v>159</v>
      </c>
      <c r="C69" s="258" t="s">
        <v>160</v>
      </c>
      <c r="D69" s="259" t="s">
        <v>161</v>
      </c>
      <c r="E69" s="35">
        <v>7</v>
      </c>
      <c r="F69" s="35"/>
      <c r="G69" s="35">
        <v>1</v>
      </c>
      <c r="H69" s="35"/>
      <c r="I69" s="35"/>
      <c r="J69" s="35"/>
      <c r="K69" s="35"/>
      <c r="L69" s="35"/>
      <c r="M69" s="35"/>
      <c r="N69" s="35"/>
      <c r="O69" s="35"/>
      <c r="P69" s="35"/>
      <c r="Q69" s="255">
        <f t="shared" si="3"/>
        <v>8</v>
      </c>
      <c r="S69" s="242">
        <f t="shared" si="4"/>
        <v>2</v>
      </c>
      <c r="T69" s="242">
        <f t="shared" si="2"/>
        <v>0</v>
      </c>
    </row>
    <row r="70" spans="1:20" x14ac:dyDescent="0.3">
      <c r="B70" s="38" t="s">
        <v>774</v>
      </c>
      <c r="C70" s="38" t="s">
        <v>775</v>
      </c>
      <c r="D70" s="38"/>
      <c r="E70" s="35"/>
      <c r="F70" s="35"/>
      <c r="G70" s="35"/>
      <c r="H70" s="35"/>
      <c r="I70" s="35"/>
      <c r="J70" s="35"/>
      <c r="K70" s="35"/>
      <c r="L70" s="35">
        <v>8</v>
      </c>
      <c r="M70" s="35"/>
      <c r="N70" s="35"/>
      <c r="O70" s="35"/>
      <c r="P70" s="35"/>
      <c r="Q70" s="255">
        <f t="shared" si="3"/>
        <v>8</v>
      </c>
      <c r="S70" s="242">
        <f t="shared" si="4"/>
        <v>1</v>
      </c>
      <c r="T70" s="242">
        <f t="shared" si="2"/>
        <v>0</v>
      </c>
    </row>
    <row r="71" spans="1:20" x14ac:dyDescent="0.3">
      <c r="A71" s="260"/>
      <c r="B71" s="38" t="s">
        <v>786</v>
      </c>
      <c r="C71" s="38" t="s">
        <v>787</v>
      </c>
      <c r="D71" s="38"/>
      <c r="E71" s="35"/>
      <c r="F71" s="35"/>
      <c r="G71" s="35"/>
      <c r="H71" s="35"/>
      <c r="I71" s="35"/>
      <c r="J71" s="35"/>
      <c r="K71" s="35"/>
      <c r="L71" s="35">
        <v>1</v>
      </c>
      <c r="M71" s="35">
        <v>7</v>
      </c>
      <c r="N71" s="35"/>
      <c r="O71" s="35"/>
      <c r="P71" s="35"/>
      <c r="Q71" s="255">
        <f t="shared" si="3"/>
        <v>8</v>
      </c>
      <c r="S71" s="242">
        <f t="shared" si="4"/>
        <v>2</v>
      </c>
      <c r="T71" s="242">
        <f t="shared" si="2"/>
        <v>0</v>
      </c>
    </row>
    <row r="72" spans="1:20" x14ac:dyDescent="0.3">
      <c r="B72" s="38" t="s">
        <v>776</v>
      </c>
      <c r="C72" s="38" t="s">
        <v>777</v>
      </c>
      <c r="D72" s="259"/>
      <c r="E72" s="35"/>
      <c r="F72" s="35"/>
      <c r="G72" s="35"/>
      <c r="H72" s="35"/>
      <c r="I72" s="35"/>
      <c r="J72" s="35"/>
      <c r="K72" s="35"/>
      <c r="L72" s="35">
        <v>7</v>
      </c>
      <c r="M72" s="35"/>
      <c r="N72" s="35"/>
      <c r="O72" s="35"/>
      <c r="P72" s="35"/>
      <c r="Q72" s="255">
        <f t="shared" ref="Q72:Q103" si="5">SUM(E72:P72)</f>
        <v>7</v>
      </c>
      <c r="S72" s="242">
        <f t="shared" ref="S72:S92" si="6">COUNT(E72:P72)</f>
        <v>1</v>
      </c>
      <c r="T72" s="242">
        <f t="shared" si="2"/>
        <v>0</v>
      </c>
    </row>
    <row r="73" spans="1:20" x14ac:dyDescent="0.3">
      <c r="A73" s="260"/>
      <c r="B73" s="38" t="s">
        <v>850</v>
      </c>
      <c r="C73" s="38" t="s">
        <v>851</v>
      </c>
      <c r="D73" s="259" t="s">
        <v>195</v>
      </c>
      <c r="E73" s="35"/>
      <c r="F73" s="35"/>
      <c r="G73" s="35"/>
      <c r="H73" s="35"/>
      <c r="I73" s="35">
        <v>7</v>
      </c>
      <c r="J73" s="35"/>
      <c r="K73" s="35"/>
      <c r="L73" s="35"/>
      <c r="M73" s="35"/>
      <c r="N73" s="35"/>
      <c r="O73" s="35"/>
      <c r="P73" s="35"/>
      <c r="Q73" s="255">
        <f t="shared" si="5"/>
        <v>7</v>
      </c>
      <c r="S73" s="242">
        <f t="shared" si="6"/>
        <v>1</v>
      </c>
      <c r="T73" s="242">
        <f t="shared" ref="T73:T92" si="7">IF(S73&gt;4,"  huom",0)</f>
        <v>0</v>
      </c>
    </row>
    <row r="74" spans="1:20" x14ac:dyDescent="0.3">
      <c r="A74" s="261"/>
      <c r="B74" s="38" t="s">
        <v>951</v>
      </c>
      <c r="C74" s="38" t="s">
        <v>952</v>
      </c>
      <c r="D74" s="38" t="s">
        <v>94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>
        <v>7</v>
      </c>
      <c r="P74" s="35"/>
      <c r="Q74" s="255">
        <f t="shared" si="5"/>
        <v>7</v>
      </c>
      <c r="S74" s="242">
        <f t="shared" si="6"/>
        <v>1</v>
      </c>
      <c r="T74" s="242">
        <f t="shared" si="7"/>
        <v>0</v>
      </c>
    </row>
    <row r="75" spans="1:20" x14ac:dyDescent="0.3">
      <c r="A75" s="260"/>
      <c r="B75" s="258" t="s">
        <v>831</v>
      </c>
      <c r="C75" s="259" t="s">
        <v>832</v>
      </c>
      <c r="D75" s="38" t="s">
        <v>110</v>
      </c>
      <c r="E75" s="35"/>
      <c r="F75" s="35"/>
      <c r="G75" s="35"/>
      <c r="H75" s="35"/>
      <c r="I75" s="35"/>
      <c r="J75" s="35"/>
      <c r="K75" s="35"/>
      <c r="L75" s="35"/>
      <c r="M75" s="35">
        <v>6</v>
      </c>
      <c r="N75" s="35"/>
      <c r="O75" s="35"/>
      <c r="P75" s="35"/>
      <c r="Q75" s="255">
        <f t="shared" si="5"/>
        <v>6</v>
      </c>
      <c r="S75" s="242">
        <f t="shared" si="6"/>
        <v>1</v>
      </c>
      <c r="T75" s="242">
        <f t="shared" si="7"/>
        <v>0</v>
      </c>
    </row>
    <row r="76" spans="1:20" x14ac:dyDescent="0.3">
      <c r="A76" s="260"/>
      <c r="B76" s="258" t="s">
        <v>548</v>
      </c>
      <c r="C76" s="38" t="s">
        <v>236</v>
      </c>
      <c r="D76" s="38" t="s">
        <v>248</v>
      </c>
      <c r="E76" s="35"/>
      <c r="F76" s="35"/>
      <c r="G76" s="35"/>
      <c r="H76" s="35"/>
      <c r="I76" s="35"/>
      <c r="J76" s="35"/>
      <c r="K76" s="35"/>
      <c r="L76" s="35"/>
      <c r="M76" s="35"/>
      <c r="N76" s="35">
        <v>6</v>
      </c>
      <c r="O76" s="35"/>
      <c r="P76" s="35"/>
      <c r="Q76" s="255">
        <f t="shared" si="5"/>
        <v>6</v>
      </c>
      <c r="S76" s="242">
        <f t="shared" si="6"/>
        <v>1</v>
      </c>
      <c r="T76" s="242">
        <f t="shared" si="7"/>
        <v>0</v>
      </c>
    </row>
    <row r="77" spans="1:20" x14ac:dyDescent="0.3">
      <c r="B77" s="38" t="s">
        <v>384</v>
      </c>
      <c r="C77" s="38" t="s">
        <v>409</v>
      </c>
      <c r="D77" s="259" t="s">
        <v>107</v>
      </c>
      <c r="E77" s="35"/>
      <c r="F77" s="35"/>
      <c r="G77" s="35">
        <v>5</v>
      </c>
      <c r="H77" s="35"/>
      <c r="I77" s="35"/>
      <c r="J77" s="35"/>
      <c r="K77" s="35"/>
      <c r="L77" s="35"/>
      <c r="M77" s="35"/>
      <c r="N77" s="35"/>
      <c r="O77" s="35"/>
      <c r="P77" s="35"/>
      <c r="Q77" s="255">
        <f t="shared" si="5"/>
        <v>5</v>
      </c>
      <c r="S77" s="242">
        <f t="shared" si="6"/>
        <v>1</v>
      </c>
      <c r="T77" s="242">
        <f t="shared" si="7"/>
        <v>0</v>
      </c>
    </row>
    <row r="78" spans="1:20" x14ac:dyDescent="0.3">
      <c r="B78" s="258" t="s">
        <v>165</v>
      </c>
      <c r="C78" s="258" t="s">
        <v>166</v>
      </c>
      <c r="D78" s="38" t="s">
        <v>97</v>
      </c>
      <c r="E78" s="35">
        <v>5</v>
      </c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255">
        <f t="shared" si="5"/>
        <v>5</v>
      </c>
      <c r="S78" s="242">
        <f t="shared" si="6"/>
        <v>1</v>
      </c>
      <c r="T78" s="242">
        <f t="shared" si="7"/>
        <v>0</v>
      </c>
    </row>
    <row r="79" spans="1:20" x14ac:dyDescent="0.3">
      <c r="B79" s="38" t="s">
        <v>779</v>
      </c>
      <c r="C79" s="38" t="s">
        <v>780</v>
      </c>
      <c r="D79" s="259"/>
      <c r="E79" s="35"/>
      <c r="F79" s="35"/>
      <c r="G79" s="35"/>
      <c r="H79" s="35"/>
      <c r="I79" s="35"/>
      <c r="J79" s="35"/>
      <c r="K79" s="35"/>
      <c r="L79" s="35">
        <v>5</v>
      </c>
      <c r="M79" s="35"/>
      <c r="N79" s="35"/>
      <c r="O79" s="35"/>
      <c r="P79" s="35"/>
      <c r="Q79" s="255">
        <f t="shared" si="5"/>
        <v>5</v>
      </c>
      <c r="S79" s="242">
        <f t="shared" si="6"/>
        <v>1</v>
      </c>
      <c r="T79" s="242">
        <f t="shared" si="7"/>
        <v>0</v>
      </c>
    </row>
    <row r="80" spans="1:20" x14ac:dyDescent="0.3">
      <c r="A80" s="260"/>
      <c r="B80" s="258" t="s">
        <v>150</v>
      </c>
      <c r="C80" s="258" t="s">
        <v>833</v>
      </c>
      <c r="D80" s="38" t="s">
        <v>152</v>
      </c>
      <c r="E80" s="35"/>
      <c r="F80" s="35"/>
      <c r="G80" s="35"/>
      <c r="H80" s="35"/>
      <c r="I80" s="35"/>
      <c r="J80" s="35"/>
      <c r="K80" s="35"/>
      <c r="L80" s="35"/>
      <c r="M80" s="35">
        <v>5</v>
      </c>
      <c r="N80" s="35"/>
      <c r="O80" s="35"/>
      <c r="P80" s="35"/>
      <c r="Q80" s="255">
        <f t="shared" si="5"/>
        <v>5</v>
      </c>
      <c r="S80" s="242">
        <f t="shared" si="6"/>
        <v>1</v>
      </c>
      <c r="T80" s="242">
        <f t="shared" si="7"/>
        <v>0</v>
      </c>
    </row>
    <row r="81" spans="1:20" x14ac:dyDescent="0.3">
      <c r="B81" s="38" t="s">
        <v>412</v>
      </c>
      <c r="C81" s="38" t="s">
        <v>413</v>
      </c>
      <c r="D81" s="38" t="s">
        <v>329</v>
      </c>
      <c r="E81" s="35"/>
      <c r="F81" s="35"/>
      <c r="G81" s="35">
        <v>3</v>
      </c>
      <c r="H81" s="35"/>
      <c r="I81" s="35"/>
      <c r="J81" s="35"/>
      <c r="K81" s="35"/>
      <c r="L81" s="35">
        <v>1</v>
      </c>
      <c r="M81" s="35"/>
      <c r="N81" s="35"/>
      <c r="O81" s="35"/>
      <c r="P81" s="35"/>
      <c r="Q81" s="255">
        <f t="shared" si="5"/>
        <v>4</v>
      </c>
      <c r="S81" s="242">
        <f t="shared" si="6"/>
        <v>2</v>
      </c>
      <c r="T81" s="242">
        <f t="shared" si="7"/>
        <v>0</v>
      </c>
    </row>
    <row r="82" spans="1:20" x14ac:dyDescent="0.3">
      <c r="B82" s="38" t="s">
        <v>781</v>
      </c>
      <c r="C82" s="38" t="s">
        <v>782</v>
      </c>
      <c r="D82" s="38" t="s">
        <v>783</v>
      </c>
      <c r="E82" s="35"/>
      <c r="F82" s="35"/>
      <c r="G82" s="35"/>
      <c r="H82" s="35"/>
      <c r="I82" s="35"/>
      <c r="J82" s="35"/>
      <c r="K82" s="35"/>
      <c r="L82" s="35">
        <v>4</v>
      </c>
      <c r="M82" s="35"/>
      <c r="N82" s="35"/>
      <c r="O82" s="35"/>
      <c r="P82" s="35"/>
      <c r="Q82" s="255">
        <f t="shared" si="5"/>
        <v>4</v>
      </c>
      <c r="S82" s="242">
        <f t="shared" si="6"/>
        <v>1</v>
      </c>
      <c r="T82" s="242">
        <f t="shared" si="7"/>
        <v>0</v>
      </c>
    </row>
    <row r="83" spans="1:20" x14ac:dyDescent="0.3">
      <c r="A83" s="261"/>
      <c r="B83" s="38" t="s">
        <v>784</v>
      </c>
      <c r="C83" s="38" t="s">
        <v>785</v>
      </c>
      <c r="D83" s="38"/>
      <c r="E83" s="35"/>
      <c r="F83" s="35"/>
      <c r="G83" s="35"/>
      <c r="H83" s="35"/>
      <c r="I83" s="35"/>
      <c r="J83" s="35"/>
      <c r="K83" s="35"/>
      <c r="L83" s="35">
        <v>3</v>
      </c>
      <c r="M83" s="35"/>
      <c r="N83" s="35"/>
      <c r="O83" s="35"/>
      <c r="P83" s="35"/>
      <c r="Q83" s="255">
        <f t="shared" si="5"/>
        <v>3</v>
      </c>
      <c r="S83" s="242">
        <f t="shared" si="6"/>
        <v>1</v>
      </c>
      <c r="T83" s="242">
        <f t="shared" si="7"/>
        <v>0</v>
      </c>
    </row>
    <row r="84" spans="1:20" x14ac:dyDescent="0.3">
      <c r="A84" s="260"/>
      <c r="B84" s="258" t="s">
        <v>891</v>
      </c>
      <c r="C84" s="258" t="s">
        <v>892</v>
      </c>
      <c r="D84" s="256" t="s">
        <v>397</v>
      </c>
      <c r="E84" s="35"/>
      <c r="F84" s="35"/>
      <c r="G84" s="35"/>
      <c r="H84" s="35"/>
      <c r="I84" s="35"/>
      <c r="J84" s="35"/>
      <c r="K84" s="35"/>
      <c r="L84" s="35"/>
      <c r="M84" s="35"/>
      <c r="N84" s="35">
        <v>3</v>
      </c>
      <c r="O84" s="35"/>
      <c r="P84" s="35"/>
      <c r="Q84" s="255">
        <f t="shared" si="5"/>
        <v>3</v>
      </c>
      <c r="S84" s="242">
        <f t="shared" si="6"/>
        <v>1</v>
      </c>
      <c r="T84" s="242">
        <f t="shared" si="7"/>
        <v>0</v>
      </c>
    </row>
    <row r="85" spans="1:20" x14ac:dyDescent="0.3">
      <c r="A85" s="261"/>
      <c r="B85" s="38" t="s">
        <v>414</v>
      </c>
      <c r="C85" s="38" t="s">
        <v>415</v>
      </c>
      <c r="D85" s="256" t="s">
        <v>125</v>
      </c>
      <c r="E85" s="35"/>
      <c r="F85" s="35"/>
      <c r="G85" s="35">
        <v>2</v>
      </c>
      <c r="H85" s="35"/>
      <c r="I85" s="35"/>
      <c r="J85" s="35"/>
      <c r="K85" s="35"/>
      <c r="L85" s="35"/>
      <c r="M85" s="35"/>
      <c r="N85" s="35"/>
      <c r="O85" s="35"/>
      <c r="P85" s="35"/>
      <c r="Q85" s="255">
        <f t="shared" si="5"/>
        <v>2</v>
      </c>
      <c r="S85" s="242">
        <f t="shared" si="6"/>
        <v>1</v>
      </c>
      <c r="T85" s="242">
        <f t="shared" si="7"/>
        <v>0</v>
      </c>
    </row>
    <row r="86" spans="1:20" x14ac:dyDescent="0.3">
      <c r="A86" s="260"/>
      <c r="B86" s="38" t="s">
        <v>855</v>
      </c>
      <c r="C86" s="38" t="s">
        <v>856</v>
      </c>
      <c r="D86" s="38" t="s">
        <v>783</v>
      </c>
      <c r="E86" s="35"/>
      <c r="F86" s="35"/>
      <c r="G86" s="35"/>
      <c r="H86" s="35"/>
      <c r="I86" s="35">
        <v>2</v>
      </c>
      <c r="J86" s="35"/>
      <c r="K86" s="35"/>
      <c r="L86" s="35"/>
      <c r="M86" s="35"/>
      <c r="N86" s="35"/>
      <c r="O86" s="35"/>
      <c r="P86" s="35"/>
      <c r="Q86" s="255">
        <f t="shared" si="5"/>
        <v>2</v>
      </c>
      <c r="S86" s="242">
        <f t="shared" si="6"/>
        <v>1</v>
      </c>
      <c r="T86" s="242">
        <f t="shared" si="7"/>
        <v>0</v>
      </c>
    </row>
    <row r="87" spans="1:20" x14ac:dyDescent="0.3">
      <c r="A87" s="260"/>
      <c r="B87" s="38" t="s">
        <v>416</v>
      </c>
      <c r="C87" s="38" t="s">
        <v>417</v>
      </c>
      <c r="D87" s="38" t="s">
        <v>213</v>
      </c>
      <c r="E87" s="35"/>
      <c r="F87" s="35"/>
      <c r="G87" s="35">
        <v>1</v>
      </c>
      <c r="H87" s="35"/>
      <c r="I87" s="35"/>
      <c r="J87" s="35"/>
      <c r="K87" s="35"/>
      <c r="L87" s="35"/>
      <c r="M87" s="35"/>
      <c r="N87" s="35"/>
      <c r="O87" s="35"/>
      <c r="P87" s="35"/>
      <c r="Q87" s="255">
        <f t="shared" si="5"/>
        <v>1</v>
      </c>
      <c r="S87" s="242">
        <f t="shared" si="6"/>
        <v>1</v>
      </c>
      <c r="T87" s="242">
        <f t="shared" si="7"/>
        <v>0</v>
      </c>
    </row>
    <row r="88" spans="1:20" x14ac:dyDescent="0.3">
      <c r="A88" s="260"/>
      <c r="B88" s="38" t="s">
        <v>418</v>
      </c>
      <c r="C88" s="38" t="s">
        <v>419</v>
      </c>
      <c r="D88" s="38" t="s">
        <v>383</v>
      </c>
      <c r="E88" s="35"/>
      <c r="F88" s="35"/>
      <c r="G88" s="35">
        <v>1</v>
      </c>
      <c r="H88" s="35"/>
      <c r="I88" s="35"/>
      <c r="J88" s="35"/>
      <c r="K88" s="35"/>
      <c r="L88" s="35"/>
      <c r="M88" s="35"/>
      <c r="N88" s="35"/>
      <c r="O88" s="35"/>
      <c r="P88" s="35"/>
      <c r="Q88" s="255">
        <f t="shared" si="5"/>
        <v>1</v>
      </c>
      <c r="S88" s="242">
        <f t="shared" si="6"/>
        <v>1</v>
      </c>
      <c r="T88" s="242">
        <f t="shared" si="7"/>
        <v>0</v>
      </c>
    </row>
    <row r="89" spans="1:20" x14ac:dyDescent="0.3">
      <c r="A89" s="260"/>
      <c r="B89" s="38" t="s">
        <v>857</v>
      </c>
      <c r="C89" s="38" t="s">
        <v>858</v>
      </c>
      <c r="D89" s="38" t="s">
        <v>859</v>
      </c>
      <c r="E89" s="35"/>
      <c r="F89" s="35"/>
      <c r="G89" s="35"/>
      <c r="H89" s="35"/>
      <c r="I89" s="35">
        <v>1</v>
      </c>
      <c r="J89" s="35"/>
      <c r="K89" s="35"/>
      <c r="L89" s="35"/>
      <c r="M89" s="35"/>
      <c r="N89" s="35"/>
      <c r="O89" s="35"/>
      <c r="P89" s="35"/>
      <c r="Q89" s="255">
        <f t="shared" si="5"/>
        <v>1</v>
      </c>
      <c r="S89" s="242">
        <f t="shared" si="6"/>
        <v>1</v>
      </c>
      <c r="T89" s="242">
        <f t="shared" si="7"/>
        <v>0</v>
      </c>
    </row>
    <row r="90" spans="1:20" x14ac:dyDescent="0.3">
      <c r="A90" s="260"/>
      <c r="B90" s="258" t="s">
        <v>893</v>
      </c>
      <c r="C90" s="258" t="s">
        <v>894</v>
      </c>
      <c r="D90" s="38" t="s">
        <v>171</v>
      </c>
      <c r="E90" s="35"/>
      <c r="F90" s="35"/>
      <c r="G90" s="35"/>
      <c r="H90" s="35"/>
      <c r="I90" s="35"/>
      <c r="J90" s="35"/>
      <c r="K90" s="35"/>
      <c r="L90" s="35"/>
      <c r="M90" s="35"/>
      <c r="N90" s="35">
        <v>1</v>
      </c>
      <c r="O90" s="35"/>
      <c r="P90" s="35"/>
      <c r="Q90" s="255">
        <f t="shared" si="5"/>
        <v>1</v>
      </c>
      <c r="S90" s="242">
        <f t="shared" si="6"/>
        <v>1</v>
      </c>
      <c r="T90" s="242">
        <f t="shared" si="7"/>
        <v>0</v>
      </c>
    </row>
    <row r="91" spans="1:20" x14ac:dyDescent="0.3">
      <c r="A91" s="260"/>
      <c r="B91" s="258" t="s">
        <v>895</v>
      </c>
      <c r="C91" s="260" t="s">
        <v>896</v>
      </c>
      <c r="D91" s="38" t="s">
        <v>579</v>
      </c>
      <c r="E91" s="35"/>
      <c r="F91" s="35"/>
      <c r="G91" s="35"/>
      <c r="H91" s="35"/>
      <c r="I91" s="35"/>
      <c r="J91" s="35"/>
      <c r="K91" s="35"/>
      <c r="L91" s="35"/>
      <c r="M91" s="35"/>
      <c r="N91" s="35">
        <v>1</v>
      </c>
      <c r="O91" s="35"/>
      <c r="P91" s="35"/>
      <c r="Q91" s="255">
        <f t="shared" si="5"/>
        <v>1</v>
      </c>
      <c r="S91" s="242">
        <f t="shared" si="6"/>
        <v>1</v>
      </c>
      <c r="T91" s="242">
        <f t="shared" si="7"/>
        <v>0</v>
      </c>
    </row>
    <row r="92" spans="1:20" x14ac:dyDescent="0.3">
      <c r="A92" s="261"/>
      <c r="B92" s="38"/>
      <c r="C92" s="38"/>
      <c r="D92" s="259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55">
        <f t="shared" si="5"/>
        <v>0</v>
      </c>
      <c r="S92" s="242">
        <f t="shared" si="6"/>
        <v>0</v>
      </c>
      <c r="T92" s="242">
        <f t="shared" si="7"/>
        <v>0</v>
      </c>
    </row>
  </sheetData>
  <sortState xmlns:xlrd2="http://schemas.microsoft.com/office/spreadsheetml/2017/richdata2" ref="B8:Q61">
    <sortCondition descending="1" ref="Q8:Q6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4" ma:contentTypeDescription="Luo uusi asiakirja." ma:contentTypeScope="" ma:versionID="035c32ea7f5b08d5077cae25d06ff9c1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23d7d53ca6598feb5e228323bbe04615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EEB1E-5D93-4E9C-830E-E4C08F0E48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9093C7-7320-45D6-B5A3-6EB7C6CA6F17}">
  <ds:schemaRefs>
    <ds:schemaRef ds:uri="http://schemas.microsoft.com/office/2006/documentManagement/types"/>
    <ds:schemaRef ds:uri="74aabc4f-fdb0-44e8-a644-7ab7c2c23bad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3AB96C-3B93-413C-A649-9D16B62CA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8</vt:i4>
      </vt:variant>
    </vt:vector>
  </HeadingPairs>
  <TitlesOfParts>
    <vt:vector size="21" baseType="lpstr">
      <vt:lpstr>LähiTapiola GP</vt:lpstr>
      <vt:lpstr>LähiTapiola Future Challenge</vt:lpstr>
      <vt:lpstr>SRL 100-cup</vt:lpstr>
      <vt:lpstr>Small GP 2020</vt:lpstr>
      <vt:lpstr>Junioricup</vt:lpstr>
      <vt:lpstr>Mini GP</vt:lpstr>
      <vt:lpstr>Ponicup</vt:lpstr>
      <vt:lpstr>Pikkuponicup</vt:lpstr>
      <vt:lpstr>Amatöörisarja</vt:lpstr>
      <vt:lpstr>Racing Noviisi</vt:lpstr>
      <vt:lpstr>Racing Trophy 5v</vt:lpstr>
      <vt:lpstr>Racing Trophy 6v</vt:lpstr>
      <vt:lpstr>Racing finaali vkl</vt:lpstr>
      <vt:lpstr>Junioricup!Tulostusalue</vt:lpstr>
      <vt:lpstr>'LähiTapiola Future Challenge'!Tulostusalue</vt:lpstr>
      <vt:lpstr>'LähiTapiola GP'!Tulostusalue</vt:lpstr>
      <vt:lpstr>'Mini GP'!Tulostusalue</vt:lpstr>
      <vt:lpstr>Pikkuponicup!Tulostusalue</vt:lpstr>
      <vt:lpstr>Ponicup!Tulostusalue</vt:lpstr>
      <vt:lpstr>Junioricup!Tulostusotsikot</vt:lpstr>
      <vt:lpstr>Ponicup!Tulostusotsikot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Salli Saarela</cp:lastModifiedBy>
  <cp:lastPrinted>2020-08-16T12:56:54Z</cp:lastPrinted>
  <dcterms:created xsi:type="dcterms:W3CDTF">2014-03-19T07:08:09Z</dcterms:created>
  <dcterms:modified xsi:type="dcterms:W3CDTF">2021-01-08T08:55:21Z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