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2128" documentId="8_{34945131-DD77-4D44-94C9-661A9633BDAC}" xr6:coauthVersionLast="47" xr6:coauthVersionMax="47" xr10:uidLastSave="{CB1845CE-AB52-437B-B804-91B662F8ED5C}"/>
  <bookViews>
    <workbookView xWindow="7305" yWindow="1170" windowWidth="20835" windowHeight="14220" firstSheet="3" activeTab="5" xr2:uid="{1F50D7F8-303E-41E2-88B9-6417A2262F0B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Winter Cup" sheetId="1" r:id="rId5"/>
    <sheet name="Legimia Future Cup" sheetId="6" r:id="rId6"/>
    <sheet name="EQPro 7-8v" sheetId="7" r:id="rId7"/>
    <sheet name="EQPro 6v" sheetId="8" r:id="rId8"/>
    <sheet name="EQPro 5v" sheetId="9" r:id="rId9"/>
    <sheet name="Paccelli 4v" sheetId="10" r:id="rId10"/>
    <sheet name="Junioricup" sheetId="11" r:id="rId11"/>
    <sheet name="Ponicup" sheetId="12" r:id="rId12"/>
    <sheet name="Pikkumestaruu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6" l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K66" i="6"/>
  <c r="K67" i="6"/>
  <c r="K68" i="6"/>
  <c r="K69" i="6"/>
  <c r="K70" i="6"/>
  <c r="K71" i="6"/>
  <c r="K65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38" i="6"/>
  <c r="L8" i="6"/>
  <c r="I37" i="4"/>
  <c r="I35" i="4"/>
  <c r="I32" i="4"/>
  <c r="I29" i="4"/>
  <c r="I19" i="2"/>
  <c r="O48" i="12"/>
  <c r="P48" i="12" s="1"/>
  <c r="O49" i="12"/>
  <c r="P49" i="12" s="1"/>
  <c r="O50" i="12"/>
  <c r="P50" i="12"/>
  <c r="O51" i="12"/>
  <c r="P51" i="12"/>
  <c r="M39" i="12"/>
  <c r="M45" i="12"/>
  <c r="M50" i="12"/>
  <c r="M51" i="12"/>
  <c r="K15" i="7"/>
  <c r="K20" i="7"/>
  <c r="K21" i="7"/>
  <c r="G19" i="13"/>
  <c r="G20" i="13"/>
  <c r="G14" i="13"/>
  <c r="G12" i="13"/>
  <c r="G9" i="13"/>
  <c r="G6" i="13"/>
  <c r="G11" i="13"/>
  <c r="G15" i="13"/>
  <c r="G13" i="13"/>
  <c r="G16" i="13"/>
  <c r="G8" i="13"/>
  <c r="G10" i="13"/>
  <c r="G18" i="13"/>
  <c r="G17" i="13"/>
  <c r="G7" i="13"/>
  <c r="I22" i="2"/>
  <c r="I27" i="2"/>
  <c r="H44" i="1"/>
  <c r="H41" i="1"/>
  <c r="O47" i="12"/>
  <c r="P47" i="12" s="1"/>
  <c r="M41" i="12"/>
  <c r="O46" i="12"/>
  <c r="P46" i="12" s="1"/>
  <c r="M44" i="12"/>
  <c r="O45" i="12"/>
  <c r="P45" i="12" s="1"/>
  <c r="M43" i="12"/>
  <c r="O44" i="12"/>
  <c r="P44" i="12" s="1"/>
  <c r="M38" i="12"/>
  <c r="O43" i="12"/>
  <c r="P43" i="12" s="1"/>
  <c r="M40" i="12"/>
  <c r="O42" i="12"/>
  <c r="P42" i="12" s="1"/>
  <c r="M37" i="12"/>
  <c r="O41" i="12"/>
  <c r="P41" i="12" s="1"/>
  <c r="M33" i="12"/>
  <c r="O40" i="12"/>
  <c r="M12" i="12"/>
  <c r="O39" i="12"/>
  <c r="M23" i="12"/>
  <c r="O38" i="12"/>
  <c r="M49" i="12"/>
  <c r="O37" i="12"/>
  <c r="M48" i="12"/>
  <c r="O36" i="12"/>
  <c r="M47" i="12"/>
  <c r="O35" i="12"/>
  <c r="P35" i="12" s="1"/>
  <c r="M35" i="12"/>
  <c r="O34" i="12"/>
  <c r="P34" i="12" s="1"/>
  <c r="M42" i="12"/>
  <c r="O33" i="12"/>
  <c r="P33" i="12" s="1"/>
  <c r="M25" i="12"/>
  <c r="O32" i="12"/>
  <c r="P32" i="12" s="1"/>
  <c r="M32" i="12"/>
  <c r="O31" i="12"/>
  <c r="P31" i="12" s="1"/>
  <c r="M18" i="12"/>
  <c r="O30" i="12"/>
  <c r="P30" i="12" s="1"/>
  <c r="M21" i="12"/>
  <c r="O29" i="12"/>
  <c r="P29" i="12" s="1"/>
  <c r="M14" i="12"/>
  <c r="O28" i="12"/>
  <c r="P28" i="12" s="1"/>
  <c r="M30" i="12"/>
  <c r="O27" i="12"/>
  <c r="P27" i="12" s="1"/>
  <c r="M28" i="12"/>
  <c r="O26" i="12"/>
  <c r="P26" i="12" s="1"/>
  <c r="M36" i="12"/>
  <c r="O25" i="12"/>
  <c r="P25" i="12" s="1"/>
  <c r="M17" i="12"/>
  <c r="O24" i="12"/>
  <c r="P24" i="12" s="1"/>
  <c r="M15" i="12"/>
  <c r="O23" i="12"/>
  <c r="P23" i="12" s="1"/>
  <c r="M29" i="12"/>
  <c r="O22" i="12"/>
  <c r="P22" i="12" s="1"/>
  <c r="M19" i="12"/>
  <c r="O21" i="12"/>
  <c r="P21" i="12" s="1"/>
  <c r="M16" i="12"/>
  <c r="O20" i="12"/>
  <c r="P20" i="12" s="1"/>
  <c r="M22" i="12"/>
  <c r="O19" i="12"/>
  <c r="P19" i="12" s="1"/>
  <c r="M46" i="12"/>
  <c r="O18" i="12"/>
  <c r="P18" i="12" s="1"/>
  <c r="M27" i="12"/>
  <c r="O17" i="12"/>
  <c r="P17" i="12" s="1"/>
  <c r="M34" i="12"/>
  <c r="O16" i="12"/>
  <c r="P16" i="12" s="1"/>
  <c r="M31" i="12"/>
  <c r="O15" i="12"/>
  <c r="P15" i="12" s="1"/>
  <c r="M13" i="12"/>
  <c r="O14" i="12"/>
  <c r="P14" i="12" s="1"/>
  <c r="M24" i="12"/>
  <c r="O13" i="12"/>
  <c r="P13" i="12" s="1"/>
  <c r="M20" i="12"/>
  <c r="O12" i="12"/>
  <c r="P12" i="12" s="1"/>
  <c r="M11" i="12"/>
  <c r="O11" i="12"/>
  <c r="P11" i="12" s="1"/>
  <c r="M26" i="12"/>
  <c r="O10" i="12"/>
  <c r="P10" i="12" s="1"/>
  <c r="M10" i="12"/>
  <c r="O9" i="12"/>
  <c r="P9" i="12" s="1"/>
  <c r="M9" i="12"/>
  <c r="O35" i="11"/>
  <c r="P35" i="11" s="1"/>
  <c r="M35" i="11"/>
  <c r="O34" i="11"/>
  <c r="P34" i="11" s="1"/>
  <c r="M34" i="11"/>
  <c r="O33" i="11"/>
  <c r="P33" i="11" s="1"/>
  <c r="M33" i="11"/>
  <c r="O32" i="11"/>
  <c r="P32" i="11" s="1"/>
  <c r="M27" i="11"/>
  <c r="O31" i="11"/>
  <c r="P31" i="11" s="1"/>
  <c r="M22" i="11"/>
  <c r="O30" i="11"/>
  <c r="P30" i="11" s="1"/>
  <c r="M30" i="11"/>
  <c r="O29" i="11"/>
  <c r="P29" i="11" s="1"/>
  <c r="M31" i="11"/>
  <c r="O28" i="11"/>
  <c r="P28" i="11" s="1"/>
  <c r="M29" i="11"/>
  <c r="O27" i="11"/>
  <c r="P27" i="11" s="1"/>
  <c r="M21" i="11"/>
  <c r="O26" i="11"/>
  <c r="P26" i="11" s="1"/>
  <c r="M15" i="11"/>
  <c r="O25" i="11"/>
  <c r="P25" i="11" s="1"/>
  <c r="M14" i="11"/>
  <c r="O24" i="11"/>
  <c r="P24" i="11" s="1"/>
  <c r="M23" i="11"/>
  <c r="O23" i="11"/>
  <c r="P23" i="11" s="1"/>
  <c r="M28" i="11"/>
  <c r="O22" i="11"/>
  <c r="P22" i="11" s="1"/>
  <c r="M32" i="11"/>
  <c r="O21" i="11"/>
  <c r="P21" i="11" s="1"/>
  <c r="M10" i="11"/>
  <c r="O20" i="11"/>
  <c r="P20" i="11" s="1"/>
  <c r="M26" i="11"/>
  <c r="O19" i="11"/>
  <c r="P19" i="11" s="1"/>
  <c r="M13" i="11"/>
  <c r="O18" i="11"/>
  <c r="P18" i="11" s="1"/>
  <c r="M20" i="11"/>
  <c r="O17" i="11"/>
  <c r="P17" i="11" s="1"/>
  <c r="M25" i="11"/>
  <c r="O16" i="11"/>
  <c r="P16" i="11" s="1"/>
  <c r="M19" i="11"/>
  <c r="O15" i="11"/>
  <c r="P15" i="11" s="1"/>
  <c r="M9" i="11"/>
  <c r="O14" i="11"/>
  <c r="P14" i="11" s="1"/>
  <c r="M18" i="11"/>
  <c r="O13" i="11"/>
  <c r="P13" i="11" s="1"/>
  <c r="M17" i="11"/>
  <c r="O12" i="11"/>
  <c r="P12" i="11" s="1"/>
  <c r="M24" i="11"/>
  <c r="O11" i="11"/>
  <c r="P11" i="11" s="1"/>
  <c r="M12" i="11"/>
  <c r="O10" i="11"/>
  <c r="P10" i="11" s="1"/>
  <c r="M11" i="11"/>
  <c r="O9" i="11"/>
  <c r="P9" i="11" s="1"/>
  <c r="M16" i="11"/>
  <c r="J33" i="10"/>
  <c r="J32" i="10"/>
  <c r="J31" i="10"/>
  <c r="J30" i="10"/>
  <c r="J29" i="10"/>
  <c r="J28" i="10"/>
  <c r="J27" i="10"/>
  <c r="J26" i="10"/>
  <c r="J25" i="10"/>
  <c r="J24" i="10"/>
  <c r="J17" i="10"/>
  <c r="J11" i="10"/>
  <c r="J23" i="10"/>
  <c r="J22" i="10"/>
  <c r="J19" i="10"/>
  <c r="J16" i="10"/>
  <c r="J14" i="10"/>
  <c r="J13" i="10"/>
  <c r="J21" i="10"/>
  <c r="J20" i="10"/>
  <c r="J18" i="10"/>
  <c r="J15" i="10"/>
  <c r="J10" i="10"/>
  <c r="J12" i="10"/>
  <c r="J9" i="10"/>
  <c r="J28" i="9"/>
  <c r="J27" i="9"/>
  <c r="J26" i="9"/>
  <c r="J25" i="9"/>
  <c r="J24" i="9"/>
  <c r="J23" i="9"/>
  <c r="J20" i="9"/>
  <c r="J17" i="9"/>
  <c r="J15" i="9"/>
  <c r="J21" i="9"/>
  <c r="J13" i="9"/>
  <c r="J19" i="9"/>
  <c r="J11" i="9"/>
  <c r="J9" i="9"/>
  <c r="J22" i="9"/>
  <c r="J14" i="9"/>
  <c r="J18" i="9"/>
  <c r="J12" i="9"/>
  <c r="J16" i="9"/>
  <c r="J10" i="9"/>
  <c r="J23" i="8"/>
  <c r="J22" i="8"/>
  <c r="J21" i="8"/>
  <c r="J19" i="8"/>
  <c r="J20" i="8"/>
  <c r="J18" i="8"/>
  <c r="J15" i="8"/>
  <c r="J16" i="8"/>
  <c r="J17" i="8"/>
  <c r="J13" i="8"/>
  <c r="J12" i="8"/>
  <c r="J14" i="8"/>
  <c r="J11" i="8"/>
  <c r="J10" i="8"/>
  <c r="J9" i="8"/>
  <c r="K19" i="7"/>
  <c r="K16" i="7"/>
  <c r="K17" i="7"/>
  <c r="K11" i="7"/>
  <c r="K12" i="7"/>
  <c r="K24" i="7"/>
  <c r="K23" i="7"/>
  <c r="K22" i="7"/>
  <c r="K14" i="7"/>
  <c r="K9" i="7"/>
  <c r="K18" i="7"/>
  <c r="K10" i="7"/>
  <c r="K13" i="7"/>
  <c r="I29" i="5"/>
  <c r="I20" i="5"/>
  <c r="I18" i="5"/>
  <c r="I28" i="5"/>
  <c r="I17" i="5"/>
  <c r="I26" i="5"/>
  <c r="I25" i="5"/>
  <c r="I27" i="5"/>
  <c r="I24" i="5"/>
  <c r="I22" i="5"/>
  <c r="I21" i="5"/>
  <c r="I15" i="5"/>
  <c r="I16" i="5"/>
  <c r="I23" i="5"/>
  <c r="I13" i="5"/>
  <c r="I14" i="5"/>
  <c r="I12" i="5"/>
  <c r="I19" i="5"/>
  <c r="I11" i="5"/>
  <c r="I27" i="4"/>
  <c r="I25" i="4"/>
  <c r="I17" i="4"/>
  <c r="I34" i="4"/>
  <c r="I31" i="4"/>
  <c r="I23" i="4"/>
  <c r="I20" i="4"/>
  <c r="I16" i="4"/>
  <c r="I36" i="4"/>
  <c r="I33" i="4"/>
  <c r="I30" i="4"/>
  <c r="I28" i="4"/>
  <c r="I22" i="4"/>
  <c r="I18" i="4"/>
  <c r="I24" i="4"/>
  <c r="I15" i="4"/>
  <c r="I12" i="4"/>
  <c r="I26" i="4"/>
  <c r="I13" i="4"/>
  <c r="I21" i="4"/>
  <c r="I19" i="4"/>
  <c r="I11" i="4"/>
  <c r="I14" i="4"/>
  <c r="I34" i="3"/>
  <c r="I33" i="3"/>
  <c r="I30" i="3"/>
  <c r="I32" i="3"/>
  <c r="I29" i="3"/>
  <c r="I25" i="3"/>
  <c r="I17" i="3"/>
  <c r="I21" i="3"/>
  <c r="I28" i="3"/>
  <c r="I26" i="3"/>
  <c r="I20" i="3"/>
  <c r="I24" i="3"/>
  <c r="I13" i="3"/>
  <c r="I23" i="3"/>
  <c r="I31" i="3"/>
  <c r="I27" i="3"/>
  <c r="I16" i="3"/>
  <c r="I19" i="3"/>
  <c r="I15" i="3"/>
  <c r="I12" i="3"/>
  <c r="I18" i="3"/>
  <c r="I22" i="3"/>
  <c r="I14" i="3"/>
  <c r="I11" i="3"/>
  <c r="I25" i="2"/>
  <c r="I18" i="2"/>
  <c r="I14" i="2"/>
  <c r="I11" i="2"/>
  <c r="I17" i="2"/>
  <c r="I26" i="2"/>
  <c r="I20" i="2"/>
  <c r="I24" i="2"/>
  <c r="I23" i="2"/>
  <c r="I16" i="2"/>
  <c r="I15" i="2"/>
  <c r="I21" i="2"/>
  <c r="I12" i="2"/>
  <c r="I13" i="2"/>
  <c r="H10" i="1" l="1"/>
  <c r="H11" i="1"/>
  <c r="H12" i="1"/>
  <c r="H13" i="1"/>
  <c r="H14" i="1"/>
  <c r="H15" i="1"/>
  <c r="H16" i="1"/>
  <c r="H17" i="1"/>
  <c r="H18" i="1"/>
  <c r="H19" i="1"/>
  <c r="H20" i="1"/>
  <c r="H21" i="1"/>
  <c r="H9" i="1"/>
  <c r="H29" i="1"/>
  <c r="H27" i="1"/>
  <c r="H30" i="1"/>
  <c r="H28" i="1"/>
  <c r="H36" i="1"/>
  <c r="H37" i="1"/>
  <c r="H31" i="1"/>
  <c r="H40" i="1"/>
  <c r="H42" i="1"/>
  <c r="H32" i="1"/>
  <c r="H33" i="1"/>
  <c r="H34" i="1"/>
  <c r="H43" i="1"/>
  <c r="H108" i="1"/>
  <c r="H107" i="1"/>
  <c r="H106" i="1"/>
  <c r="H105" i="1"/>
  <c r="H104" i="1"/>
  <c r="H103" i="1"/>
  <c r="H102" i="1"/>
  <c r="H98" i="1"/>
  <c r="H97" i="1"/>
  <c r="H101" i="1"/>
  <c r="H100" i="1"/>
  <c r="H99" i="1"/>
  <c r="H94" i="1"/>
  <c r="H95" i="1"/>
  <c r="H96" i="1"/>
  <c r="H88" i="1"/>
  <c r="H87" i="1"/>
  <c r="H86" i="1"/>
  <c r="H85" i="1"/>
  <c r="H84" i="1"/>
  <c r="H79" i="1"/>
  <c r="H81" i="1"/>
  <c r="H78" i="1"/>
  <c r="H77" i="1"/>
  <c r="H83" i="1"/>
  <c r="H74" i="1"/>
  <c r="H73" i="1"/>
  <c r="H82" i="1"/>
  <c r="H80" i="1"/>
  <c r="H75" i="1"/>
  <c r="H76" i="1"/>
  <c r="H67" i="1"/>
  <c r="H66" i="1"/>
  <c r="H58" i="1"/>
  <c r="H65" i="1"/>
  <c r="H63" i="1"/>
  <c r="H60" i="1"/>
  <c r="H57" i="1"/>
  <c r="H64" i="1"/>
  <c r="H59" i="1"/>
  <c r="H62" i="1"/>
  <c r="H61" i="1"/>
  <c r="H55" i="1"/>
  <c r="H53" i="1"/>
  <c r="H54" i="1"/>
  <c r="H56" i="1"/>
  <c r="H52" i="1"/>
  <c r="H46" i="1"/>
  <c r="H39" i="1"/>
  <c r="H38" i="1"/>
  <c r="H35" i="1"/>
  <c r="H45" i="1"/>
</calcChain>
</file>

<file path=xl/sharedStrings.xml><?xml version="1.0" encoding="utf-8"?>
<sst xmlns="http://schemas.openxmlformats.org/spreadsheetml/2006/main" count="1448" uniqueCount="645">
  <si>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</si>
  <si>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</si>
  <si>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</si>
  <si>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</si>
  <si>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</si>
  <si>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</si>
  <si>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</si>
  <si>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</si>
  <si>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Roine Coco</t>
  </si>
  <si>
    <t>Kameo</t>
  </si>
  <si>
    <t>ViRa</t>
  </si>
  <si>
    <t>Salminen Gea</t>
  </si>
  <si>
    <t>SFHY</t>
  </si>
  <si>
    <t>Walli Vilma</t>
  </si>
  <si>
    <t>Kalevan Fairy Tale</t>
  </si>
  <si>
    <t>Lu-SaR</t>
  </si>
  <si>
    <t>Sambaya</t>
  </si>
  <si>
    <t>Jebina van Vitikkala</t>
  </si>
  <si>
    <t>Niemelä Antonia</t>
  </si>
  <si>
    <t xml:space="preserve"> </t>
  </si>
  <si>
    <t>Poniratsukot</t>
  </si>
  <si>
    <t>Salo Roosa</t>
  </si>
  <si>
    <t>Sir Maximus Welshwarrior</t>
  </si>
  <si>
    <t>RHY</t>
  </si>
  <si>
    <t>Mantela Ruut</t>
  </si>
  <si>
    <t>HR</t>
  </si>
  <si>
    <t>TR</t>
  </si>
  <si>
    <t>Vaarala Rita</t>
  </si>
  <si>
    <t>Snow Princess</t>
  </si>
  <si>
    <t>LaRat</t>
  </si>
  <si>
    <t>NIKA</t>
  </si>
  <si>
    <t>Koponen Iida-Maria</t>
  </si>
  <si>
    <t>POM</t>
  </si>
  <si>
    <t>Kolu Anniina</t>
  </si>
  <si>
    <t>Narco van de Beekerheide</t>
  </si>
  <si>
    <t>VESRA</t>
  </si>
  <si>
    <t>Maskerade HE</t>
  </si>
  <si>
    <t>Juniorit</t>
  </si>
  <si>
    <t>Kauppila Mette</t>
  </si>
  <si>
    <t>Donna Lottchen</t>
  </si>
  <si>
    <t>RaR</t>
  </si>
  <si>
    <t>Jurvainen Inna</t>
  </si>
  <si>
    <t>Escondido</t>
  </si>
  <si>
    <t>KMR</t>
  </si>
  <si>
    <t>Pulli Lotta</t>
  </si>
  <si>
    <t>Cacau</t>
  </si>
  <si>
    <t>EKR</t>
  </si>
  <si>
    <t>San Heinrich</t>
  </si>
  <si>
    <t>Nuoret ratsastajat</t>
  </si>
  <si>
    <t>Palola Martta</t>
  </si>
  <si>
    <t>Hottas Höjris</t>
  </si>
  <si>
    <t>Korsholms</t>
  </si>
  <si>
    <t>HyvUra</t>
  </si>
  <si>
    <t>Jönsson Louise</t>
  </si>
  <si>
    <t>Dayna</t>
  </si>
  <si>
    <t>Forajido IV</t>
  </si>
  <si>
    <t>KoRa</t>
  </si>
  <si>
    <t>Seniorit</t>
  </si>
  <si>
    <t>Degerth-Káldi Sirpa</t>
  </si>
  <si>
    <t>TKR</t>
  </si>
  <si>
    <t>Kanerva Kira</t>
  </si>
  <si>
    <t>Sandora</t>
  </si>
  <si>
    <t>Turpeinen Leena</t>
  </si>
  <si>
    <t>Ramses XII</t>
  </si>
  <si>
    <t>LAHARA</t>
  </si>
  <si>
    <t>Winter Cup 2021-2022</t>
  </si>
  <si>
    <t>29.-31.10.</t>
  </si>
  <si>
    <t>Autio Inka</t>
  </si>
  <si>
    <t>Pin Rock's Twister Sister</t>
  </si>
  <si>
    <t>TORPAN</t>
  </si>
  <si>
    <t>Sanne K</t>
  </si>
  <si>
    <t>Tarvonen Ada</t>
  </si>
  <si>
    <t>Eros</t>
  </si>
  <si>
    <t>EssRy</t>
  </si>
  <si>
    <t>Hunsingo's Twister 4 WPB</t>
  </si>
  <si>
    <t>Sellman Aino</t>
  </si>
  <si>
    <t>Friarly Fancy Boy</t>
  </si>
  <si>
    <t>Suonvieri Halla</t>
  </si>
  <si>
    <t>Okkie</t>
  </si>
  <si>
    <t>Hellste Sanni</t>
  </si>
  <si>
    <t>Alahonko Emmi</t>
  </si>
  <si>
    <t>Sandrina</t>
  </si>
  <si>
    <t>PRRC</t>
  </si>
  <si>
    <t>Ilves Eevi</t>
  </si>
  <si>
    <t>Kiviniemi Venla</t>
  </si>
  <si>
    <t>Apollonius</t>
  </si>
  <si>
    <t>JARA</t>
  </si>
  <si>
    <t>Sibbo</t>
  </si>
  <si>
    <t>Ragazza Vivace</t>
  </si>
  <si>
    <t>Paju Amanda</t>
  </si>
  <si>
    <t>M Quavante</t>
  </si>
  <si>
    <t>Romanesque P</t>
  </si>
  <si>
    <t>Kanerva Siiri</t>
  </si>
  <si>
    <t>Brita 2728</t>
  </si>
  <si>
    <t>ImRa</t>
  </si>
  <si>
    <t>Maula Selma</t>
  </si>
  <si>
    <t>Butterfly Tirlittan</t>
  </si>
  <si>
    <t>Mandela</t>
  </si>
  <si>
    <t>LOR</t>
  </si>
  <si>
    <t>Farjana</t>
  </si>
  <si>
    <t>Ylirautia Oona</t>
  </si>
  <si>
    <t>Tolonen Senni</t>
  </si>
  <si>
    <t>Royal Dandy</t>
  </si>
  <si>
    <t>LIDRID</t>
  </si>
  <si>
    <t>Don Rohmina W 2766</t>
  </si>
  <si>
    <t>Kiili Antti</t>
  </si>
  <si>
    <t>Vikont</t>
  </si>
  <si>
    <t>KAURA</t>
  </si>
  <si>
    <t>Pietarinen Salli</t>
  </si>
  <si>
    <t>Herr Doktor</t>
  </si>
  <si>
    <t>AiR</t>
  </si>
  <si>
    <t>San Diego</t>
  </si>
  <si>
    <t>Linna Jenni</t>
  </si>
  <si>
    <t>Franziskaner</t>
  </si>
  <si>
    <t>SRS</t>
  </si>
  <si>
    <t>Kiuttu Hanne-Mari</t>
  </si>
  <si>
    <t>Chérubin</t>
  </si>
  <si>
    <t>26.-27.2.</t>
  </si>
  <si>
    <t>Lahtinen Venla</t>
  </si>
  <si>
    <t>Vesto Veera</t>
  </si>
  <si>
    <t>United Colours</t>
  </si>
  <si>
    <t>TRS</t>
  </si>
  <si>
    <t>Don't Call Me Babe</t>
  </si>
  <si>
    <t>Hernesniemi Aurora</t>
  </si>
  <si>
    <t>Fuzzydice</t>
  </si>
  <si>
    <t>Järvi</t>
  </si>
  <si>
    <t>Prittinen Amanda</t>
  </si>
  <si>
    <t>Dancer II</t>
  </si>
  <si>
    <t>K-PH</t>
  </si>
  <si>
    <t>(ei osall.)</t>
  </si>
  <si>
    <t>Vuorinen Ellen</t>
  </si>
  <si>
    <t>Hagels Tiffany</t>
  </si>
  <si>
    <t>KylF</t>
  </si>
  <si>
    <t>Hämeenniemi Viivi</t>
  </si>
  <si>
    <t>Wald Hit</t>
  </si>
  <si>
    <t>Damgårdens Fergie</t>
  </si>
  <si>
    <t>Paloheimo Veera</t>
  </si>
  <si>
    <t>Similä Johanna</t>
  </si>
  <si>
    <t>Mein Freund</t>
  </si>
  <si>
    <t>Kolehmainen Pinja</t>
  </si>
  <si>
    <t>Dancing Queen</t>
  </si>
  <si>
    <t>JSR</t>
  </si>
  <si>
    <t>Tuominen Pilvi</t>
  </si>
  <si>
    <t>G-Renzo</t>
  </si>
  <si>
    <t>Pyykönen Maria</t>
  </si>
  <si>
    <t>Fürst Wild S</t>
  </si>
  <si>
    <t>AURUM</t>
  </si>
  <si>
    <t>Kouluratsastus</t>
  </si>
  <si>
    <t>Urheilijakohtainen</t>
  </si>
  <si>
    <t>huomioidaan 3 parasta osakilpailun tulosta</t>
  </si>
  <si>
    <t>5 parasta finaaliin</t>
  </si>
  <si>
    <t>Finaalin voittaja on sarjan voittaja</t>
  </si>
  <si>
    <t>Helsinki</t>
  </si>
  <si>
    <t>Kangasala</t>
  </si>
  <si>
    <t>ratsastaja</t>
  </si>
  <si>
    <t>hevonen</t>
  </si>
  <si>
    <t>seura</t>
  </si>
  <si>
    <t>Pohjola Grand Tour 2022 - Road to Success</t>
  </si>
  <si>
    <t>Hyvinkää</t>
  </si>
  <si>
    <t>28.-29.5.</t>
  </si>
  <si>
    <t>17.-19.6.</t>
  </si>
  <si>
    <t>30.-31.7.</t>
  </si>
  <si>
    <t>Woikoski</t>
  </si>
  <si>
    <t>6.-7.8.</t>
  </si>
  <si>
    <t>FINAALI 7.-9.10. Ypäjä</t>
  </si>
  <si>
    <t>Pohjola Small Tour 2022 - Road to Success</t>
  </si>
  <si>
    <t>Pohjola Rising Tour 2022 - Road to Success</t>
  </si>
  <si>
    <t>Pohjola Finnhorse Tour 2022 - Road to Success</t>
  </si>
  <si>
    <t>Tampere</t>
  </si>
  <si>
    <t>27.3.</t>
  </si>
  <si>
    <t>Legimia Future Cup - Ponit</t>
  </si>
  <si>
    <t>3 parasta finaaliin</t>
  </si>
  <si>
    <t>tasapisteissä viimeisen osakilpailun tulos ratkaisee</t>
  </si>
  <si>
    <t>ratsukon osallistuttava osakilpailun kaikkiin luokkiin</t>
  </si>
  <si>
    <t>Lappeenranta</t>
  </si>
  <si>
    <t>Legimia Future Cup - Juniorit</t>
  </si>
  <si>
    <t>Legimia Future Cup - Nuoret ratsastajat</t>
  </si>
  <si>
    <t>Legimia Future Cup - FINAALI</t>
  </si>
  <si>
    <t xml:space="preserve">FINAALI </t>
  </si>
  <si>
    <t>17.-20.3.</t>
  </si>
  <si>
    <t>14.-17.7.</t>
  </si>
  <si>
    <t>3 parasta tulosta huomioidaan</t>
  </si>
  <si>
    <t>Siilinjärvi</t>
  </si>
  <si>
    <t>1.</t>
  </si>
  <si>
    <t>2.</t>
  </si>
  <si>
    <t>3.</t>
  </si>
  <si>
    <t>4.</t>
  </si>
  <si>
    <t>5.</t>
  </si>
  <si>
    <t>EQPro 7-8V. CHAMPIONSARJA 2022</t>
  </si>
  <si>
    <t>11.-12.6.</t>
  </si>
  <si>
    <t>Oulu</t>
  </si>
  <si>
    <t>8.-10.7.</t>
  </si>
  <si>
    <t>23.-24.7.</t>
  </si>
  <si>
    <t>19.-21.8.</t>
  </si>
  <si>
    <t>Lohja</t>
  </si>
  <si>
    <t>FINAALI  7.-9.10. Ypäjä</t>
  </si>
  <si>
    <t>EQPro 6-V. CHAMPIONSARJA 2022</t>
  </si>
  <si>
    <t>EQPro 5-V. CHAMPIONSARJA 2022</t>
  </si>
  <si>
    <t>Eniten pisteitä kerännyt on sarjan voittaja</t>
  </si>
  <si>
    <t>Tasatuloksen sattuessa viimeinen osakilpailu ratkaisee voittajan</t>
  </si>
  <si>
    <t>7 parasta finaaliin</t>
  </si>
  <si>
    <t>Jyväskylä</t>
  </si>
  <si>
    <t>Porvoo</t>
  </si>
  <si>
    <t>Kajaani</t>
  </si>
  <si>
    <t>Tornio</t>
  </si>
  <si>
    <t>14.-15.5.</t>
  </si>
  <si>
    <t>21.-22.5.</t>
  </si>
  <si>
    <t>28.5.</t>
  </si>
  <si>
    <t>2.-3.7.</t>
  </si>
  <si>
    <t>Ponicup 2022</t>
  </si>
  <si>
    <t>PIKKUMESTARUUS</t>
  </si>
  <si>
    <t>Prix St Georges</t>
  </si>
  <si>
    <t>Intermediate Kür</t>
  </si>
  <si>
    <t>Lappeenranta 14.-17.7.</t>
  </si>
  <si>
    <t>Sir Maximus Welshearrior</t>
  </si>
  <si>
    <t>Nimelä Antonia</t>
  </si>
  <si>
    <t>Hunsingo's Twister</t>
  </si>
  <si>
    <t>Kivinen Sara</t>
  </si>
  <si>
    <t>Tiilikainen Emmi</t>
  </si>
  <si>
    <t>Thunder Star</t>
  </si>
  <si>
    <t>KuoR</t>
  </si>
  <si>
    <t>Roman</t>
  </si>
  <si>
    <t>TLR</t>
  </si>
  <si>
    <t>Tka</t>
  </si>
  <si>
    <t>MäR</t>
  </si>
  <si>
    <t>Plith Anni</t>
  </si>
  <si>
    <t>Midt-West Zalando</t>
  </si>
  <si>
    <t>BJÖRK</t>
  </si>
  <si>
    <t>Wolly Wolkenstein</t>
  </si>
  <si>
    <t>Pin Rock's Cardamine</t>
  </si>
  <si>
    <t>Lydecken Lydia</t>
  </si>
  <si>
    <t>Letyreos Angel</t>
  </si>
  <si>
    <t>HunR</t>
  </si>
  <si>
    <t>Pasti Julia</t>
  </si>
  <si>
    <t>Lempinen Maija</t>
  </si>
  <si>
    <t>Hoppenhof's Zoë</t>
  </si>
  <si>
    <t>CR</t>
  </si>
  <si>
    <t>Lavola Emily</t>
  </si>
  <si>
    <t>Mr. Domingo</t>
  </si>
  <si>
    <t>NuR</t>
  </si>
  <si>
    <t>Asklöf Peppilotta</t>
  </si>
  <si>
    <t>Sternbergs Marvin 39 IC</t>
  </si>
  <si>
    <t>SRC</t>
  </si>
  <si>
    <t>Hora Certa D'Pened</t>
  </si>
  <si>
    <t>Aarnio-Wihuri Camilla</t>
  </si>
  <si>
    <t>Saint Clou</t>
  </si>
  <si>
    <t>PARA</t>
  </si>
  <si>
    <t>Polin Minttu</t>
  </si>
  <si>
    <t>Pin Rock's Starlight</t>
  </si>
  <si>
    <t>Shemeikka Sini</t>
  </si>
  <si>
    <t>Caramel Grey</t>
  </si>
  <si>
    <t>SiRa</t>
  </si>
  <si>
    <t>Simola Annimaria</t>
  </si>
  <si>
    <t>Desirous of Joy</t>
  </si>
  <si>
    <t>K-HR</t>
  </si>
  <si>
    <t>Kangasjärvi Veera</t>
  </si>
  <si>
    <t>Arvalon Gigolo 7 WC</t>
  </si>
  <si>
    <t>Hallasaari Aino</t>
  </si>
  <si>
    <t>Fairytale Twilight 5 RP</t>
  </si>
  <si>
    <t>KJR</t>
  </si>
  <si>
    <t>Sinda Mikaela</t>
  </si>
  <si>
    <t>UrHU</t>
  </si>
  <si>
    <t>Ala-Äijälä Katariina</t>
  </si>
  <si>
    <t>Ludwig Wäst</t>
  </si>
  <si>
    <t>MYRat</t>
  </si>
  <si>
    <t>Kangasjärvi Peppi</t>
  </si>
  <si>
    <t>Cordlake's Cleon 16 WPB</t>
  </si>
  <si>
    <t>Hukka Aamu</t>
  </si>
  <si>
    <t>Jakiri</t>
  </si>
  <si>
    <t>KF</t>
  </si>
  <si>
    <t>Salin Cea</t>
  </si>
  <si>
    <t>Mr. Magic</t>
  </si>
  <si>
    <t>SuoVaRi</t>
  </si>
  <si>
    <t>Härkin Vappu</t>
  </si>
  <si>
    <t>Hanka</t>
  </si>
  <si>
    <t>RCL</t>
  </si>
  <si>
    <t>Nirhola Mea</t>
  </si>
  <si>
    <t>Bazylia</t>
  </si>
  <si>
    <t>Petäjämäki Viivi</t>
  </si>
  <si>
    <t>Maylie Samswn 9 WC</t>
  </si>
  <si>
    <t>Muhos Ida</t>
  </si>
  <si>
    <t>Lady Liberty</t>
  </si>
  <si>
    <t>KAKE</t>
  </si>
  <si>
    <t>YR</t>
  </si>
  <si>
    <t>Valiant Kingdom</t>
  </si>
  <si>
    <t>Azzurro</t>
  </si>
  <si>
    <t>Papinsaari Emily</t>
  </si>
  <si>
    <t>Sunny Reggae</t>
  </si>
  <si>
    <t>KARA</t>
  </si>
  <si>
    <t>Parikka Viivi</t>
  </si>
  <si>
    <t>Pin Rock's Zircon</t>
  </si>
  <si>
    <t>Heinonen Aino</t>
  </si>
  <si>
    <t>Kryós Themèlio</t>
  </si>
  <si>
    <t>TSR</t>
  </si>
  <si>
    <t>Animusz</t>
  </si>
  <si>
    <t>Anteroinen Asta</t>
  </si>
  <si>
    <t>Burlesque</t>
  </si>
  <si>
    <t>JRS</t>
  </si>
  <si>
    <t>Huttu Sanni</t>
  </si>
  <si>
    <t>S.V. Serafina</t>
  </si>
  <si>
    <t>Inna Nelli-Maria</t>
  </si>
  <si>
    <t>Chicolo</t>
  </si>
  <si>
    <t>Vesala Rina</t>
  </si>
  <si>
    <t>Rina's Gerdien</t>
  </si>
  <si>
    <t>ABC</t>
  </si>
  <si>
    <t>Anttila Hanna</t>
  </si>
  <si>
    <t>Langtoftegård Blue Safir</t>
  </si>
  <si>
    <t>Humppi Peppi</t>
  </si>
  <si>
    <t>Peräntie Lyyli</t>
  </si>
  <si>
    <t>Raigo</t>
  </si>
  <si>
    <t>Win Win</t>
  </si>
  <si>
    <t>MELARA</t>
  </si>
  <si>
    <t>Jaqueline Overskovlund</t>
  </si>
  <si>
    <t>Ropponen Ilona</t>
  </si>
  <si>
    <t>Pin Rock's Hannibal</t>
  </si>
  <si>
    <t>Muurimäki Rauha</t>
  </si>
  <si>
    <t>Zero Tolerance</t>
  </si>
  <si>
    <t>Paananen Anna</t>
  </si>
  <si>
    <t>Pinewood Dylan</t>
  </si>
  <si>
    <t>Nuutinen Nelli</t>
  </si>
  <si>
    <t>Nuestron Still Alive</t>
  </si>
  <si>
    <t>Y-Srat</t>
  </si>
  <si>
    <t>Vartia Elsa</t>
  </si>
  <si>
    <t>Corcyra</t>
  </si>
  <si>
    <t>Hiltunen Olivia</t>
  </si>
  <si>
    <t>Pin Rock's Mikado 14 RP</t>
  </si>
  <si>
    <t>Mällinen Riina</t>
  </si>
  <si>
    <t>Roosa II</t>
  </si>
  <si>
    <t>RatU</t>
  </si>
  <si>
    <t>Sundberg Kira</t>
  </si>
  <si>
    <t>M.M. Rosella</t>
  </si>
  <si>
    <t>EqB</t>
  </si>
  <si>
    <t>Huhtaniitty Nea</t>
  </si>
  <si>
    <t>Klockas Malwina 622 NF</t>
  </si>
  <si>
    <t>Edby Sofia</t>
  </si>
  <si>
    <t>Pin Rock's Prince Albert</t>
  </si>
  <si>
    <t>HAMR</t>
  </si>
  <si>
    <t>Laine Aava</t>
  </si>
  <si>
    <t>Roinelan Romeo</t>
  </si>
  <si>
    <t>Kammonen Kerttu</t>
  </si>
  <si>
    <t>Larkhill's Marquis</t>
  </si>
  <si>
    <t>Malika</t>
  </si>
  <si>
    <t>Salminen Ulrika</t>
  </si>
  <si>
    <t>Kalbygård's Malou</t>
  </si>
  <si>
    <t>Kärkkäinen Anna</t>
  </si>
  <si>
    <t>Kuokka Katja</t>
  </si>
  <si>
    <t>KYRAT</t>
  </si>
  <si>
    <t>Holopainen Riitta</t>
  </si>
  <si>
    <t>Lehmusto Lassi</t>
  </si>
  <si>
    <t>Hyssänmäki Tiina</t>
  </si>
  <si>
    <t>TT</t>
  </si>
  <si>
    <t>Ylönen Helkky</t>
  </si>
  <si>
    <t>Arpalo Henna</t>
  </si>
  <si>
    <t>Petäjä Anna</t>
  </si>
  <si>
    <t>Porthan Laura</t>
  </si>
  <si>
    <t>Hiidensalo Essi</t>
  </si>
  <si>
    <t>Hyypiä Susanna</t>
  </si>
  <si>
    <t>Nuutinen Anne</t>
  </si>
  <si>
    <t>RCS</t>
  </si>
  <si>
    <t>Wuorimaa Christina</t>
  </si>
  <si>
    <t>TN</t>
  </si>
  <si>
    <t>Maattola-Lindholm Sara</t>
  </si>
  <si>
    <t>Jokiranta Jessica</t>
  </si>
  <si>
    <t>Palos Pauliina</t>
  </si>
  <si>
    <t>DTT</t>
  </si>
  <si>
    <t>Erkkilä Wilma</t>
  </si>
  <si>
    <t>K-GR</t>
  </si>
  <si>
    <t>Meller Michaela</t>
  </si>
  <si>
    <t>LSR</t>
  </si>
  <si>
    <t>Svensk Nora</t>
  </si>
  <si>
    <t>Turunen Krista</t>
  </si>
  <si>
    <t>Purdy Kristiina</t>
  </si>
  <si>
    <t>Frejborg Camilla</t>
  </si>
  <si>
    <t>BoeR</t>
  </si>
  <si>
    <t>Sarlos Sinna</t>
  </si>
  <si>
    <t>Leiniäinen Heidi</t>
  </si>
  <si>
    <t>Fraser-Baggström Maria</t>
  </si>
  <si>
    <t>V-NR</t>
  </si>
  <si>
    <t>Taipale Heidi</t>
  </si>
  <si>
    <t>Pursiainen Janna</t>
  </si>
  <si>
    <t>HanRa</t>
  </si>
  <si>
    <t>Laine Katja</t>
  </si>
  <si>
    <t>Särkilahti Anni</t>
  </si>
  <si>
    <t>Saloniemi Sabina</t>
  </si>
  <si>
    <t>AINO</t>
  </si>
  <si>
    <t>Pirinen Kaisa</t>
  </si>
  <si>
    <t>PRS</t>
  </si>
  <si>
    <t>Samsten Sari</t>
  </si>
  <si>
    <t>PACCELLI 4-VUOTIS CUP HEVOSILLE</t>
  </si>
  <si>
    <t>Bordi Jonna</t>
  </si>
  <si>
    <t>Nordic Secret</t>
  </si>
  <si>
    <t>Funaya</t>
  </si>
  <si>
    <t>Paukku Veera</t>
  </si>
  <si>
    <t>Caramel de la Nouvelle Colline</t>
  </si>
  <si>
    <t>HURA</t>
  </si>
  <si>
    <t>Ahonen Silja</t>
  </si>
  <si>
    <t>Pirttirannan Mick 41 C</t>
  </si>
  <si>
    <t>Järvenpää Katja</t>
  </si>
  <si>
    <t>Malmgaard's Priciilla</t>
  </si>
  <si>
    <t>RCR</t>
  </si>
  <si>
    <t>Aaltonen Nora</t>
  </si>
  <si>
    <t>H.E. Vinceró</t>
  </si>
  <si>
    <t>Huuhtanen Eveliina</t>
  </si>
  <si>
    <t>Kittilän Keisari</t>
  </si>
  <si>
    <t>UST</t>
  </si>
  <si>
    <t>Kokko Irina</t>
  </si>
  <si>
    <t>Paron Fürst Glauben</t>
  </si>
  <si>
    <t>K-AR</t>
  </si>
  <si>
    <t>Flavian</t>
  </si>
  <si>
    <t>Lehto Tarja</t>
  </si>
  <si>
    <t>Ceridiculous OH</t>
  </si>
  <si>
    <t>ETD</t>
  </si>
  <si>
    <t>Väyrynen Else</t>
  </si>
  <si>
    <t>Astralis</t>
  </si>
  <si>
    <t>Kolkkala Jenni</t>
  </si>
  <si>
    <t>Zivago</t>
  </si>
  <si>
    <t>Wollsten Mia</t>
  </si>
  <si>
    <t>Viva Lucia Carrus</t>
  </si>
  <si>
    <t>Heikura Inka</t>
  </si>
  <si>
    <t>Brakdancer</t>
  </si>
  <si>
    <t>Uronen Minna</t>
  </si>
  <si>
    <t>Sparkleizer</t>
  </si>
  <si>
    <t>RATSU</t>
  </si>
  <si>
    <t>Bärlund Lina</t>
  </si>
  <si>
    <t>Pin Rock's Zelia</t>
  </si>
  <si>
    <t>HusR</t>
  </si>
  <si>
    <t>Luostarinen Marianne</t>
  </si>
  <si>
    <t>San Boconsta KMT</t>
  </si>
  <si>
    <t>Elomaa Heidi</t>
  </si>
  <si>
    <t>Santorado</t>
  </si>
  <si>
    <t>Aitta-Aho Minna</t>
  </si>
  <si>
    <t>Bisses Be My Valentina</t>
  </si>
  <si>
    <t>EnRa</t>
  </si>
  <si>
    <t>Minion Verde</t>
  </si>
  <si>
    <t>Helve Noora</t>
  </si>
  <si>
    <t>Legend Blackjack 238</t>
  </si>
  <si>
    <t>KRC</t>
  </si>
  <si>
    <t>Flame Hill's Romero 206</t>
  </si>
  <si>
    <t>Rockington</t>
  </si>
  <si>
    <t>Sunny Lady</t>
  </si>
  <si>
    <t>Vilek Olivia</t>
  </si>
  <si>
    <t>Annamira</t>
  </si>
  <si>
    <t>Heikkilä Johanna</t>
  </si>
  <si>
    <t>Kom Daisy Dancer</t>
  </si>
  <si>
    <t>San Supremo</t>
  </si>
  <si>
    <t>Westerlund Nina</t>
  </si>
  <si>
    <t>Solero T</t>
  </si>
  <si>
    <t>Jokijärvi Emilia</t>
  </si>
  <si>
    <t>For Fantasy</t>
  </si>
  <si>
    <t>Tiainen Riina</t>
  </si>
  <si>
    <t>Lapinjärvi Dante Flores</t>
  </si>
  <si>
    <t>Vehniä Emma</t>
  </si>
  <si>
    <t>Cerveza Friend</t>
  </si>
  <si>
    <t>Korhonen Elina</t>
  </si>
  <si>
    <t>Maggie May</t>
  </si>
  <si>
    <t>Roivas Anni</t>
  </si>
  <si>
    <t>Katti's Perfect Touch</t>
  </si>
  <si>
    <t>Tra</t>
  </si>
  <si>
    <t>Majoinen Mervi</t>
  </si>
  <si>
    <t>Esraella</t>
  </si>
  <si>
    <t>Hyttinen Kitta</t>
  </si>
  <si>
    <t>Monday Myrtle</t>
  </si>
  <si>
    <t>Lyytinen Anni</t>
  </si>
  <si>
    <t>Friisin Satiini</t>
  </si>
  <si>
    <t>HuRMa</t>
  </si>
  <si>
    <t>Tuomi Nita</t>
  </si>
  <si>
    <t>Zagille's Treasure</t>
  </si>
  <si>
    <t>Rautiainen Sanna</t>
  </si>
  <si>
    <t>Fine Filou</t>
  </si>
  <si>
    <t>Graham Victoria</t>
  </si>
  <si>
    <t>Kuohukerma</t>
  </si>
  <si>
    <t>Onkova</t>
  </si>
  <si>
    <t>Johansson Anna</t>
  </si>
  <si>
    <t>Vihanto Riina</t>
  </si>
  <si>
    <t>Von Wendt Anna</t>
  </si>
  <si>
    <t>Therman Susanna</t>
  </si>
  <si>
    <t>Vaurio Ville</t>
  </si>
  <si>
    <t>Tuominen Elli</t>
  </si>
  <si>
    <t>Backlund-Malakouti Sophia</t>
  </si>
  <si>
    <t>Lesch Sonja</t>
  </si>
  <si>
    <t>Vajanto Vilma</t>
  </si>
  <si>
    <t>Kaikkonen Emilia</t>
  </si>
  <si>
    <t>Lönegren-Soiramo Ronja</t>
  </si>
  <si>
    <t>Lehtilä Antti</t>
  </si>
  <si>
    <t>Laine Janina</t>
  </si>
  <si>
    <t>Kutramoinen Mia</t>
  </si>
  <si>
    <t>Heikkinen Emmi</t>
  </si>
  <si>
    <t>Siippola Marika</t>
  </si>
  <si>
    <t>Kaihua Inka</t>
  </si>
  <si>
    <t>Happy Helge 14 WPB</t>
  </si>
  <si>
    <t>RoUr</t>
  </si>
  <si>
    <t>Kolipri</t>
  </si>
  <si>
    <t>Pekkala Ilona</t>
  </si>
  <si>
    <t>Toscka</t>
  </si>
  <si>
    <t>OR</t>
  </si>
  <si>
    <t>Korhonen Vilhelmiina</t>
  </si>
  <si>
    <t>Romy K</t>
  </si>
  <si>
    <t>Kaunisto Emma</t>
  </si>
  <si>
    <t>C&amp;C Olly</t>
  </si>
  <si>
    <t>Pekkala Liina-Miina</t>
  </si>
  <si>
    <t>Black Jack</t>
  </si>
  <si>
    <t>Viide Krista</t>
  </si>
  <si>
    <t>Daystar</t>
  </si>
  <si>
    <t>ei osall.</t>
  </si>
  <si>
    <t>Black Diamond QSH</t>
  </si>
  <si>
    <t>Väisänen Meri-Helmi</t>
  </si>
  <si>
    <t>Cloudberry Royak Red Dragon</t>
  </si>
  <si>
    <t>LYRA</t>
  </si>
  <si>
    <t>Tarvainen Laura</t>
  </si>
  <si>
    <t>Königsfalke</t>
  </si>
  <si>
    <t>Hernesniemi Irina</t>
  </si>
  <si>
    <t>Davinsky Domino</t>
  </si>
  <si>
    <t>Kiljander Annika</t>
  </si>
  <si>
    <t>Safir ox</t>
  </si>
  <si>
    <t>Rantamo Laura</t>
  </si>
  <si>
    <t>Samarah ox</t>
  </si>
  <si>
    <t>Habana</t>
  </si>
  <si>
    <t>SAHY</t>
  </si>
  <si>
    <t>ei 4</t>
  </si>
  <si>
    <t>Brown Lion S</t>
  </si>
  <si>
    <t>Goldriver Tinkerbell</t>
  </si>
  <si>
    <t>Bretton Dream</t>
  </si>
  <si>
    <t>Räsänen Maria</t>
  </si>
  <si>
    <t>Bearwood Waldo</t>
  </si>
  <si>
    <t>Sassi Laura</t>
  </si>
  <si>
    <t>Don Delicious</t>
  </si>
  <si>
    <t>Dalaman</t>
  </si>
  <si>
    <t>Florina</t>
  </si>
  <si>
    <t>Wolhöjgaards Rouccola</t>
  </si>
  <si>
    <t>Don Monroy</t>
  </si>
  <si>
    <t>Lamers Auli</t>
  </si>
  <si>
    <t>Expreszo B</t>
  </si>
  <si>
    <t>Metsälä Johanna</t>
  </si>
  <si>
    <t>Izbrannik</t>
  </si>
  <si>
    <t>Kettunen Mari</t>
  </si>
  <si>
    <t>Gottfrid</t>
  </si>
  <si>
    <t>Hessin Leevi</t>
  </si>
  <si>
    <t>Guru</t>
  </si>
  <si>
    <t>Aalto Elina</t>
  </si>
  <si>
    <t>Sonnenschein</t>
  </si>
  <si>
    <t>Rihanna</t>
  </si>
  <si>
    <t>kesk.</t>
  </si>
  <si>
    <t>Hänninen Anu</t>
  </si>
  <si>
    <t>Red Rock</t>
  </si>
  <si>
    <t>JTEAM</t>
  </si>
  <si>
    <t>Gold Meadow's Golden Boy</t>
  </si>
  <si>
    <t>Hagels Pot of Gold</t>
  </si>
  <si>
    <t>Keskinen Anri</t>
  </si>
  <si>
    <t>Leonardo</t>
  </si>
  <si>
    <t>Rautio-Härkönen Heta</t>
  </si>
  <si>
    <t>Daylight Dan</t>
  </si>
  <si>
    <t>ei 7</t>
  </si>
  <si>
    <t>Laakkonen Hilma</t>
  </si>
  <si>
    <t>Kapo</t>
  </si>
  <si>
    <t>Remco</t>
  </si>
  <si>
    <t>Järvinen Pinja</t>
  </si>
  <si>
    <t>Fahrenheit 44</t>
  </si>
  <si>
    <t>Pietarinen Armi</t>
  </si>
  <si>
    <t>ei 10</t>
  </si>
  <si>
    <t>ei 8</t>
  </si>
  <si>
    <t>Ketopaikka Jemina</t>
  </si>
  <si>
    <t>Qalisco KS</t>
  </si>
  <si>
    <t>Ohtonen Jemina</t>
  </si>
  <si>
    <t>Mogårdens Rubin</t>
  </si>
  <si>
    <t>LaRa</t>
  </si>
  <si>
    <t>Koivuranta Senni</t>
  </si>
  <si>
    <t>Wikners Gazebo</t>
  </si>
  <si>
    <t>ei 17</t>
  </si>
  <si>
    <t>ei 9</t>
  </si>
  <si>
    <t>ei 3</t>
  </si>
  <si>
    <t>ei 5</t>
  </si>
  <si>
    <t>ei 2</t>
  </si>
  <si>
    <t>Casiro Girl</t>
  </si>
  <si>
    <t>Kovalainen Milka</t>
  </si>
  <si>
    <t>Damon</t>
  </si>
  <si>
    <t>Pin Rock's Melvin</t>
  </si>
  <si>
    <t>Jalina R.</t>
  </si>
  <si>
    <t>ei 13</t>
  </si>
  <si>
    <t>ei 15</t>
  </si>
  <si>
    <t>Aro Victoria</t>
  </si>
  <si>
    <t>MSJ Disney Fairytale</t>
  </si>
  <si>
    <t>Hagels Prince Nassak</t>
  </si>
  <si>
    <t>Scilla CG</t>
  </si>
  <si>
    <t>Rentto Sissi</t>
  </si>
  <si>
    <t>Jonna's Belinda</t>
  </si>
  <si>
    <t>RSK</t>
  </si>
  <si>
    <t>Gräsbeck Janette</t>
  </si>
  <si>
    <t>Hazubando San</t>
  </si>
  <si>
    <t>Värillisenä olevat ratsukot finaaliin.</t>
  </si>
  <si>
    <t>Future cup</t>
  </si>
  <si>
    <t>Ojala Miia</t>
  </si>
  <si>
    <t>Karvonen Linda</t>
  </si>
  <si>
    <t>Jarva Kaisa</t>
  </si>
  <si>
    <t>SIRU</t>
  </si>
  <si>
    <t>SUORA</t>
  </si>
  <si>
    <t>Sarjanen Noora</t>
  </si>
  <si>
    <t>Liikanen Emma</t>
  </si>
  <si>
    <t>DC</t>
  </si>
  <si>
    <t>Högsten Peggy</t>
  </si>
  <si>
    <t>Bjondahl Fanny</t>
  </si>
  <si>
    <t>Sikström Jasmin</t>
  </si>
  <si>
    <t>Winqvist Nina</t>
  </si>
  <si>
    <t>Peruttu</t>
  </si>
  <si>
    <t>Therman Daniela</t>
  </si>
  <si>
    <t>Dean Maya</t>
  </si>
  <si>
    <t>Hökkä Jenna</t>
  </si>
  <si>
    <t>Ekman Maria</t>
  </si>
  <si>
    <t>Klinga Katri</t>
  </si>
  <si>
    <t>HOR</t>
  </si>
  <si>
    <t>Kulhelm Saija</t>
  </si>
  <si>
    <t>ei 19</t>
  </si>
  <si>
    <t>Renko Kati</t>
  </si>
  <si>
    <t>He-Ra</t>
  </si>
  <si>
    <t>ei 22</t>
  </si>
  <si>
    <t>Laukkanen Laura</t>
  </si>
  <si>
    <t>Sandberg Nora</t>
  </si>
  <si>
    <t>RTV Junioricup 2022</t>
  </si>
  <si>
    <t>PONICUPIN FINAALI, 17.9. Jyväskylä</t>
  </si>
  <si>
    <t>JUNIORICUPIN FINAALI, 17.9. Jyväskylä</t>
  </si>
  <si>
    <t>Kyrö Siiri</t>
  </si>
  <si>
    <t>Kyrö Hot Sway</t>
  </si>
  <si>
    <t>OrRa</t>
  </si>
  <si>
    <t>EM</t>
  </si>
  <si>
    <t>Pietarila Mila</t>
  </si>
  <si>
    <t>Avalon</t>
  </si>
  <si>
    <t>3.-7.8.</t>
  </si>
  <si>
    <t>ei virall. lk</t>
  </si>
  <si>
    <t>7.-9.10.</t>
  </si>
  <si>
    <t>28.-30.10.2022</t>
  </si>
  <si>
    <t>Caramba 90 RP</t>
  </si>
  <si>
    <t>Piispa Matilda</t>
  </si>
  <si>
    <t>Skovens Rosselli</t>
  </si>
  <si>
    <t>Hestegaardens Michellin</t>
  </si>
  <si>
    <t>Golden Dream</t>
  </si>
  <si>
    <t>Ei osall.</t>
  </si>
  <si>
    <t>Ei virallinen lk</t>
  </si>
  <si>
    <t>osakilp.</t>
  </si>
  <si>
    <t>karsinta</t>
  </si>
  <si>
    <t>Wolle Wolkenstein</t>
  </si>
  <si>
    <t>Hietanen Aava</t>
  </si>
  <si>
    <t>Lars van de Groenheuvel</t>
  </si>
  <si>
    <t>HeWi</t>
  </si>
  <si>
    <t>Korpi Amanda</t>
  </si>
  <si>
    <t>Diego ZH</t>
  </si>
  <si>
    <t>Kanu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</si>
</sst>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1"/>
      <color rgb="FF262626"/>
      <name val="Calibri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39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2" xfId="0" applyFont="1" applyBorder="1"/>
    <xf numFmtId="0" fontId="0" fillId="0" borderId="0" xfId="0" applyFont="1"/>
    <xf numFmtId="0" fontId="0" fillId="0" borderId="2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0" fillId="0" borderId="15" xfId="0" applyFont="1" applyBorder="1"/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0" fillId="0" borderId="0" xfId="0" applyFont="1" applyBorder="1"/>
    <xf numFmtId="0" fontId="6" fillId="0" borderId="0" xfId="0" applyFont="1" applyAlignment="1">
      <alignment horizontal="center"/>
    </xf>
    <xf numFmtId="0" fontId="27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0" borderId="0" xfId="0" applyFont="1"/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24" fillId="0" borderId="2" xfId="0" applyFont="1" applyBorder="1"/>
    <xf numFmtId="0" fontId="0" fillId="0" borderId="2" xfId="0" applyBorder="1"/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2" fillId="0" borderId="0" xfId="0" applyFont="1" applyAlignment="1">
      <alignment horizontal="center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8" xfId="0" applyFont="1" applyFill="1" applyBorder="1"/>
    <xf numFmtId="0" fontId="22" fillId="0" borderId="2" xfId="0" applyFont="1" applyBorder="1"/>
    <xf numFmtId="0" fontId="24" fillId="0" borderId="2" xfId="0" applyFont="1" applyFill="1" applyBorder="1"/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2" fillId="0" borderId="2" xfId="0" applyFont="1" applyFill="1" applyBorder="1"/>
    <xf numFmtId="0" fontId="0" fillId="0" borderId="2" xfId="0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4" fillId="0" borderId="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/>
    <xf numFmtId="0" fontId="24" fillId="0" borderId="7" xfId="0" applyFont="1" applyBorder="1" applyAlignment="1">
      <alignment vertical="center" wrapText="1"/>
    </xf>
    <xf numFmtId="0" fontId="24" fillId="0" borderId="6" xfId="0" applyFont="1" applyFill="1" applyBorder="1"/>
    <xf numFmtId="0" fontId="24" fillId="0" borderId="6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vertical="center" wrapText="1"/>
    </xf>
    <xf numFmtId="0" fontId="24" fillId="0" borderId="7" xfId="0" applyFont="1" applyFill="1" applyBorder="1"/>
    <xf numFmtId="0" fontId="24" fillId="0" borderId="7" xfId="0" applyFont="1" applyFill="1" applyBorder="1" applyAlignment="1">
      <alignment vertical="center" wrapText="1"/>
    </xf>
    <xf numFmtId="0" fontId="24" fillId="0" borderId="16" xfId="0" applyFont="1" applyFill="1" applyBorder="1"/>
    <xf numFmtId="0" fontId="24" fillId="0" borderId="16" xfId="0" applyFont="1" applyFill="1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vertical="center" wrapText="1"/>
    </xf>
    <xf numFmtId="0" fontId="24" fillId="0" borderId="15" xfId="0" applyFont="1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6" xfId="0" applyFill="1" applyBorder="1" applyAlignment="1">
      <alignment vertical="center" wrapText="1"/>
    </xf>
    <xf numFmtId="0" fontId="22" fillId="0" borderId="7" xfId="0" applyFont="1" applyFill="1" applyBorder="1"/>
    <xf numFmtId="0" fontId="24" fillId="0" borderId="15" xfId="0" applyFont="1" applyFill="1" applyBorder="1"/>
    <xf numFmtId="0" fontId="24" fillId="0" borderId="15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6" borderId="7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14" fontId="34" fillId="0" borderId="0" xfId="0" applyNumberFormat="1" applyFont="1"/>
    <xf numFmtId="0" fontId="33" fillId="0" borderId="0" xfId="0" applyFont="1" applyAlignment="1">
      <alignment horizontal="center"/>
    </xf>
    <xf numFmtId="0" fontId="35" fillId="0" borderId="0" xfId="0" applyFont="1"/>
    <xf numFmtId="0" fontId="9" fillId="0" borderId="0" xfId="0" applyFont="1"/>
    <xf numFmtId="0" fontId="22" fillId="0" borderId="0" xfId="0" applyFont="1"/>
    <xf numFmtId="0" fontId="24" fillId="0" borderId="0" xfId="0" applyFont="1"/>
    <xf numFmtId="0" fontId="1" fillId="0" borderId="0" xfId="0" applyFont="1" applyAlignment="1">
      <alignment horizontal="center"/>
    </xf>
    <xf numFmtId="0" fontId="22" fillId="7" borderId="0" xfId="0" applyFont="1" applyFill="1"/>
    <xf numFmtId="0" fontId="25" fillId="0" borderId="1" xfId="0" applyFont="1" applyBorder="1" applyAlignment="1">
      <alignment horizontal="center"/>
    </xf>
    <xf numFmtId="0" fontId="25" fillId="8" borderId="8" xfId="0" applyFont="1" applyFill="1" applyBorder="1"/>
    <xf numFmtId="0" fontId="25" fillId="8" borderId="9" xfId="0" applyFont="1" applyFill="1" applyBorder="1"/>
    <xf numFmtId="0" fontId="25" fillId="8" borderId="10" xfId="0" applyFont="1" applyFill="1" applyBorder="1"/>
    <xf numFmtId="0" fontId="31" fillId="8" borderId="2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>
      <alignment vertical="center" wrapText="1"/>
    </xf>
    <xf numFmtId="0" fontId="25" fillId="7" borderId="4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4" fillId="7" borderId="2" xfId="0" applyFont="1" applyFill="1" applyBorder="1"/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0" fillId="0" borderId="0" xfId="0" applyFont="1"/>
    <xf numFmtId="0" fontId="22" fillId="0" borderId="3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vertical="center" wrapText="1"/>
    </xf>
    <xf numFmtId="0" fontId="0" fillId="0" borderId="18" xfId="0" applyFill="1" applyBorder="1"/>
    <xf numFmtId="0" fontId="34" fillId="0" borderId="0" xfId="0" applyFont="1"/>
    <xf numFmtId="1" fontId="38" fillId="0" borderId="0" xfId="0" applyNumberFormat="1" applyFont="1" applyAlignment="1">
      <alignment horizontal="center"/>
    </xf>
    <xf numFmtId="0" fontId="25" fillId="0" borderId="0" xfId="0" applyFont="1"/>
    <xf numFmtId="1" fontId="28" fillId="0" borderId="0" xfId="0" applyNumberFormat="1" applyFont="1" applyAlignment="1">
      <alignment horizontal="center"/>
    </xf>
    <xf numFmtId="0" fontId="39" fillId="0" borderId="0" xfId="0" applyFont="1"/>
    <xf numFmtId="0" fontId="1" fillId="0" borderId="0" xfId="0" applyFont="1"/>
    <xf numFmtId="0" fontId="26" fillId="0" borderId="0" xfId="0" applyFont="1"/>
    <xf numFmtId="0" fontId="25" fillId="9" borderId="8" xfId="0" applyFont="1" applyFill="1" applyBorder="1"/>
    <xf numFmtId="0" fontId="25" fillId="9" borderId="7" xfId="0" applyFont="1" applyFill="1" applyBorder="1" applyAlignment="1">
      <alignment horizontal="center"/>
    </xf>
    <xf numFmtId="0" fontId="25" fillId="9" borderId="19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31" fillId="9" borderId="4" xfId="0" applyFont="1" applyFill="1" applyBorder="1" applyAlignment="1">
      <alignment horizontal="center"/>
    </xf>
    <xf numFmtId="1" fontId="31" fillId="9" borderId="7" xfId="0" applyNumberFormat="1" applyFont="1" applyFill="1" applyBorder="1" applyAlignment="1">
      <alignment horizontal="center"/>
    </xf>
    <xf numFmtId="0" fontId="31" fillId="10" borderId="7" xfId="0" applyFont="1" applyFill="1" applyBorder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0" fontId="24" fillId="7" borderId="2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" fontId="22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8" xfId="0" applyFont="1" applyBorder="1"/>
    <xf numFmtId="0" fontId="25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2" xfId="1" applyFont="1" applyFill="1" applyBorder="1"/>
    <xf numFmtId="0" fontId="24" fillId="0" borderId="0" xfId="0" applyFont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9" borderId="0" xfId="0" applyFill="1"/>
    <xf numFmtId="0" fontId="0" fillId="0" borderId="20" xfId="0" applyBorder="1"/>
    <xf numFmtId="0" fontId="24" fillId="4" borderId="16" xfId="0" applyFont="1" applyFill="1" applyBorder="1" applyAlignment="1">
      <alignment vertical="center" wrapText="1"/>
    </xf>
    <xf numFmtId="0" fontId="24" fillId="11" borderId="16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7" xfId="1" applyFont="1" applyFill="1" applyBorder="1"/>
    <xf numFmtId="0" fontId="24" fillId="0" borderId="8" xfId="0" applyFont="1" applyFill="1" applyBorder="1"/>
    <xf numFmtId="0" fontId="24" fillId="0" borderId="4" xfId="0" applyFont="1" applyFill="1" applyBorder="1"/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horizontal="center"/>
    </xf>
    <xf numFmtId="14" fontId="29" fillId="0" borderId="0" xfId="0" applyNumberFormat="1" applyFont="1"/>
    <xf numFmtId="0" fontId="29" fillId="0" borderId="0" xfId="0" applyFont="1"/>
    <xf numFmtId="0" fontId="42" fillId="0" borderId="0" xfId="0" applyFont="1" applyAlignment="1">
      <alignment horizontal="center"/>
    </xf>
    <xf numFmtId="0" fontId="15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9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45" fillId="12" borderId="2" xfId="0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45" fillId="12" borderId="6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5" fillId="12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45" fillId="12" borderId="8" xfId="0" applyFont="1" applyFill="1" applyBorder="1" applyAlignment="1">
      <alignment horizontal="center"/>
    </xf>
    <xf numFmtId="14" fontId="7" fillId="0" borderId="0" xfId="0" applyNumberFormat="1" applyFont="1"/>
    <xf numFmtId="0" fontId="4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13" borderId="2" xfId="0" applyFill="1" applyBorder="1"/>
    <xf numFmtId="0" fontId="0" fillId="13" borderId="2" xfId="0" applyFill="1" applyBorder="1" applyAlignment="1">
      <alignment vertical="center" wrapText="1"/>
    </xf>
    <xf numFmtId="0" fontId="8" fillId="14" borderId="4" xfId="0" applyFont="1" applyFill="1" applyBorder="1" applyAlignment="1">
      <alignment horizontal="center"/>
    </xf>
    <xf numFmtId="0" fontId="24" fillId="13" borderId="2" xfId="0" applyFont="1" applyFill="1" applyBorder="1"/>
    <xf numFmtId="0" fontId="7" fillId="0" borderId="0" xfId="0" applyFont="1" applyAlignment="1">
      <alignment horizontal="center"/>
    </xf>
    <xf numFmtId="0" fontId="47" fillId="0" borderId="0" xfId="0" applyFont="1"/>
    <xf numFmtId="0" fontId="1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45" fillId="14" borderId="7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24" fillId="0" borderId="8" xfId="0" applyFont="1" applyFill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0" fontId="19" fillId="0" borderId="0" xfId="0" applyFont="1" applyAlignment="1">
      <alignment horizontal="right" vertical="center" wrapText="1"/>
    </xf>
    <xf numFmtId="0" fontId="0" fillId="0" borderId="1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/>
    </xf>
    <xf numFmtId="0" fontId="0" fillId="0" borderId="0" xfId="0"/>
    <xf numFmtId="0" fontId="19" fillId="0" borderId="5" xfId="0" applyFont="1" applyBorder="1" applyAlignment="1">
      <alignment horizontal="center" vertical="center"/>
    </xf>
    <xf numFmtId="0" fontId="0" fillId="0" borderId="0" xfId="0"/>
    <xf numFmtId="0" fontId="21" fillId="0" borderId="4" xfId="0" applyFont="1" applyBorder="1" applyAlignment="1">
      <alignment horizontal="center" vertical="center"/>
    </xf>
    <xf numFmtId="0" fontId="31" fillId="10" borderId="8" xfId="0" applyFont="1" applyFill="1" applyBorder="1" applyAlignment="1">
      <alignment horizontal="center"/>
    </xf>
    <xf numFmtId="0" fontId="31" fillId="10" borderId="2" xfId="0" applyFont="1" applyFill="1" applyBorder="1" applyAlignment="1">
      <alignment horizontal="center"/>
    </xf>
    <xf numFmtId="0" fontId="24" fillId="0" borderId="15" xfId="0" applyFont="1" applyBorder="1"/>
    <xf numFmtId="0" fontId="0" fillId="0" borderId="22" xfId="0" applyFill="1" applyBorder="1"/>
    <xf numFmtId="0" fontId="0" fillId="0" borderId="15" xfId="0" applyBorder="1"/>
    <xf numFmtId="0" fontId="0" fillId="0" borderId="15" xfId="0" applyBorder="1" applyAlignment="1">
      <alignment vertical="center" wrapText="1"/>
    </xf>
    <xf numFmtId="0" fontId="24" fillId="0" borderId="9" xfId="0" applyFont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Border="1" applyAlignment="1">
      <alignment horizontal="right"/>
    </xf>
    <xf numFmtId="165" fontId="0" fillId="0" borderId="2" xfId="0" applyNumberFormat="1" applyFill="1" applyBorder="1"/>
    <xf numFmtId="165" fontId="0" fillId="0" borderId="2" xfId="0" applyNumberFormat="1" applyBorder="1"/>
    <xf numFmtId="165" fontId="0" fillId="7" borderId="2" xfId="0" applyNumberFormat="1" applyFill="1" applyBorder="1"/>
    <xf numFmtId="0" fontId="0" fillId="0" borderId="2" xfId="0" applyFont="1" applyFill="1" applyBorder="1" applyAlignment="1">
      <alignment vertical="center" wrapText="1"/>
    </xf>
    <xf numFmtId="0" fontId="0" fillId="0" borderId="0" xfId="0"/>
    <xf numFmtId="0" fontId="45" fillId="14" borderId="8" xfId="0" applyFont="1" applyFill="1" applyBorder="1" applyAlignment="1">
      <alignment horizontal="center"/>
    </xf>
    <xf numFmtId="0" fontId="45" fillId="14" borderId="2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4" fillId="13" borderId="4" xfId="0" applyFont="1" applyFill="1" applyBorder="1" applyAlignment="1">
      <alignment horizontal="center"/>
    </xf>
    <xf numFmtId="0" fontId="24" fillId="13" borderId="7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24" fillId="13" borderId="2" xfId="0" applyFont="1" applyFill="1" applyBorder="1" applyAlignment="1">
      <alignment horizontal="center"/>
    </xf>
    <xf numFmtId="0" fontId="19" fillId="13" borderId="2" xfId="0" applyFont="1" applyFill="1" applyBorder="1" applyAlignment="1">
      <alignment horizontal="center"/>
    </xf>
    <xf numFmtId="0" fontId="24" fillId="13" borderId="2" xfId="0" applyFont="1" applyFill="1" applyBorder="1" applyAlignment="1">
      <alignment vertical="center" wrapText="1"/>
    </xf>
    <xf numFmtId="0" fontId="24" fillId="0" borderId="6" xfId="1" applyFont="1" applyFill="1" applyBorder="1"/>
    <xf numFmtId="0" fontId="0" fillId="0" borderId="0" xfId="0"/>
    <xf numFmtId="0" fontId="45" fillId="0" borderId="7" xfId="0" applyFont="1" applyFill="1" applyBorder="1" applyAlignment="1">
      <alignment horizontal="center"/>
    </xf>
    <xf numFmtId="0" fontId="0" fillId="0" borderId="0" xfId="0"/>
    <xf numFmtId="0" fontId="19" fillId="7" borderId="3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0" fillId="0" borderId="8" xfId="0" applyFill="1" applyBorder="1"/>
    <xf numFmtId="0" fontId="31" fillId="5" borderId="8" xfId="0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24" fillId="0" borderId="8" xfId="0" applyFont="1" applyFill="1" applyBorder="1" applyAlignment="1">
      <alignment vertical="center" wrapText="1"/>
    </xf>
    <xf numFmtId="0" fontId="0" fillId="15" borderId="2" xfId="0" applyFill="1" applyBorder="1"/>
    <xf numFmtId="0" fontId="0" fillId="15" borderId="2" xfId="0" applyFill="1" applyBorder="1" applyAlignment="1">
      <alignment vertical="center" wrapText="1"/>
    </xf>
    <xf numFmtId="0" fontId="24" fillId="15" borderId="2" xfId="0" applyFont="1" applyFill="1" applyBorder="1" applyAlignment="1">
      <alignment horizontal="center"/>
    </xf>
    <xf numFmtId="0" fontId="24" fillId="15" borderId="4" xfId="0" applyFont="1" applyFill="1" applyBorder="1" applyAlignment="1">
      <alignment horizontal="center"/>
    </xf>
    <xf numFmtId="0" fontId="24" fillId="15" borderId="7" xfId="0" applyFont="1" applyFill="1" applyBorder="1" applyAlignment="1">
      <alignment horizontal="center"/>
    </xf>
    <xf numFmtId="0" fontId="24" fillId="15" borderId="2" xfId="0" applyFont="1" applyFill="1" applyBorder="1"/>
    <xf numFmtId="0" fontId="24" fillId="15" borderId="2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22" fillId="15" borderId="2" xfId="0" applyFont="1" applyFill="1" applyBorder="1"/>
    <xf numFmtId="0" fontId="0" fillId="15" borderId="2" xfId="0" applyFill="1" applyBorder="1" applyAlignment="1">
      <alignment horizontal="center"/>
    </xf>
    <xf numFmtId="0" fontId="22" fillId="15" borderId="4" xfId="0" applyFont="1" applyFill="1" applyBorder="1" applyAlignment="1">
      <alignment horizontal="center"/>
    </xf>
    <xf numFmtId="0" fontId="22" fillId="15" borderId="7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0" fillId="15" borderId="2" xfId="0" applyFill="1" applyBorder="1" applyAlignment="1">
      <alignment horizontal="left" vertical="center" wrapText="1"/>
    </xf>
    <xf numFmtId="0" fontId="24" fillId="15" borderId="2" xfId="0" applyFont="1" applyFill="1" applyBorder="1" applyAlignment="1">
      <alignment horizontal="left" vertical="center" wrapText="1"/>
    </xf>
    <xf numFmtId="0" fontId="24" fillId="15" borderId="2" xfId="0" applyFont="1" applyFill="1" applyBorder="1" applyAlignment="1">
      <alignment horizontal="left"/>
    </xf>
    <xf numFmtId="0" fontId="24" fillId="15" borderId="2" xfId="0" applyFont="1" applyFill="1" applyBorder="1" applyAlignment="1">
      <alignment horizontal="left" vertical="center"/>
    </xf>
    <xf numFmtId="0" fontId="0" fillId="0" borderId="7" xfId="0" applyBorder="1"/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4" fillId="0" borderId="8" xfId="0" applyFont="1" applyBorder="1" applyAlignment="1">
      <alignment horizontal="center" vertical="center"/>
    </xf>
    <xf numFmtId="0" fontId="24" fillId="7" borderId="2" xfId="1" applyFont="1" applyFill="1" applyBorder="1"/>
    <xf numFmtId="0" fontId="24" fillId="7" borderId="4" xfId="0" applyFont="1" applyFill="1" applyBorder="1" applyAlignment="1">
      <alignment horizontal="center"/>
    </xf>
    <xf numFmtId="0" fontId="24" fillId="7" borderId="19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4" fillId="7" borderId="19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vertical="center"/>
    </xf>
    <xf numFmtId="0" fontId="0" fillId="0" borderId="0" xfId="0"/>
    <xf numFmtId="0" fontId="0" fillId="7" borderId="2" xfId="0" applyFont="1" applyFill="1" applyBorder="1"/>
    <xf numFmtId="0" fontId="24" fillId="7" borderId="3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0" fillId="0" borderId="0" xfId="0"/>
    <xf numFmtId="0" fontId="0" fillId="0" borderId="0" xfId="0" applyBorder="1" applyAlignment="1">
      <alignment vertical="center" wrapText="1"/>
    </xf>
    <xf numFmtId="0" fontId="0" fillId="7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7" xfId="0" applyFont="1" applyFill="1" applyBorder="1"/>
    <xf numFmtId="0" fontId="25" fillId="8" borderId="3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9" fillId="0" borderId="0" xfId="0" applyFont="1"/>
    <xf numFmtId="0" fontId="0" fillId="0" borderId="0" xfId="0"/>
    <xf numFmtId="0" fontId="6" fillId="13" borderId="0" xfId="0" applyFont="1" applyFill="1" applyAlignment="1">
      <alignment horizontal="center"/>
    </xf>
  </cellXfs>
  <cellStyles count="2">
    <cellStyle name="Normaali" xfId="0" builtinId="0"/>
    <cellStyle name="Normaali 3" xfId="1" xr:uid="{879248CA-BCB1-4C2E-AABF-140AEAE79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1A1A-983D-4F70-89CE-53144A5BDBEA}">
  <dimension ref="A1:I35"/>
  <sheetViews>
    <sheetView topLeftCell="A7" workbookViewId="0">
      <selection activeCell="B9" sqref="B9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5.7109375" customWidth="1"/>
    <col min="4" max="4" width="10.7109375" customWidth="1"/>
    <col min="5" max="5" width="13.28515625" style="78" bestFit="1" customWidth="1"/>
    <col min="6" max="6" width="11.140625" style="78" customWidth="1"/>
    <col min="7" max="7" width="13.28515625" style="78" bestFit="1" customWidth="1"/>
    <col min="8" max="8" width="13.28515625" style="78" customWidth="1"/>
    <col min="9" max="9" width="12.85546875" style="78" customWidth="1"/>
  </cols>
  <sheetData>
    <row r="1" spans="1:9" ht="18.75" x14ac:dyDescent="0.3">
      <c r="A1" s="75"/>
      <c r="B1" s="76" t="s">
        <v>157</v>
      </c>
      <c r="C1" s="77"/>
      <c r="D1" s="77"/>
      <c r="E1" s="75"/>
      <c r="G1" s="75"/>
      <c r="H1" s="75"/>
      <c r="I1" s="79"/>
    </row>
    <row r="2" spans="1:9" ht="15" customHeight="1" x14ac:dyDescent="0.25">
      <c r="A2" s="75"/>
      <c r="B2" s="77" t="s">
        <v>147</v>
      </c>
      <c r="C2" s="77"/>
      <c r="D2" s="77"/>
      <c r="E2" s="75"/>
      <c r="F2" s="75"/>
      <c r="G2" s="75"/>
      <c r="H2" s="75"/>
      <c r="I2" s="79"/>
    </row>
    <row r="3" spans="1:9" ht="15" customHeight="1" x14ac:dyDescent="0.25">
      <c r="A3" s="75"/>
      <c r="B3" s="77"/>
      <c r="C3" s="77"/>
      <c r="D3" s="77"/>
      <c r="E3" s="75"/>
      <c r="F3" s="75"/>
      <c r="G3" s="75"/>
      <c r="H3" s="75"/>
      <c r="I3" s="79"/>
    </row>
    <row r="4" spans="1:9" ht="15" customHeight="1" x14ac:dyDescent="0.25">
      <c r="A4" s="75"/>
      <c r="B4" s="77" t="s">
        <v>148</v>
      </c>
      <c r="C4" s="77"/>
      <c r="D4" s="77"/>
      <c r="G4" s="75"/>
      <c r="H4" s="75"/>
      <c r="I4" s="79"/>
    </row>
    <row r="5" spans="1:9" ht="15" customHeight="1" x14ac:dyDescent="0.25">
      <c r="A5" s="75"/>
      <c r="B5" s="80" t="s">
        <v>149</v>
      </c>
      <c r="C5" s="77"/>
      <c r="D5" s="77"/>
      <c r="G5" s="75"/>
      <c r="H5" s="75"/>
      <c r="I5" s="79"/>
    </row>
    <row r="6" spans="1:9" ht="15" customHeight="1" x14ac:dyDescent="0.25">
      <c r="A6" s="75"/>
      <c r="B6" s="80" t="s">
        <v>150</v>
      </c>
      <c r="C6" s="77"/>
      <c r="D6" s="77"/>
      <c r="E6" s="75"/>
      <c r="F6" s="75"/>
      <c r="G6" s="75"/>
      <c r="H6" s="75"/>
      <c r="I6" s="79"/>
    </row>
    <row r="7" spans="1:9" ht="15" customHeight="1" x14ac:dyDescent="0.25">
      <c r="A7" s="75"/>
      <c r="B7" s="80" t="s">
        <v>151</v>
      </c>
      <c r="C7" s="77"/>
      <c r="D7" s="77"/>
      <c r="E7" s="81"/>
      <c r="F7" s="75"/>
      <c r="G7" s="75"/>
      <c r="H7" s="75"/>
      <c r="I7" s="79"/>
    </row>
    <row r="8" spans="1:9" ht="15" customHeight="1" x14ac:dyDescent="0.25">
      <c r="A8" s="75"/>
      <c r="B8" s="80"/>
      <c r="C8" s="77"/>
      <c r="D8" s="77"/>
      <c r="E8" s="82"/>
      <c r="F8" s="83"/>
      <c r="G8" s="82"/>
      <c r="H8" s="84"/>
      <c r="I8" s="79"/>
    </row>
    <row r="9" spans="1:9" ht="15" customHeight="1" x14ac:dyDescent="0.25">
      <c r="A9" s="75"/>
      <c r="B9" s="80"/>
      <c r="C9" s="77"/>
      <c r="D9" s="77"/>
      <c r="E9" s="81" t="s">
        <v>158</v>
      </c>
      <c r="F9" s="81" t="s">
        <v>2</v>
      </c>
      <c r="G9" s="81" t="s">
        <v>152</v>
      </c>
      <c r="H9" s="81" t="s">
        <v>162</v>
      </c>
      <c r="I9" s="79"/>
    </row>
    <row r="10" spans="1:9" ht="15" customHeight="1" x14ac:dyDescent="0.25">
      <c r="A10" s="75"/>
      <c r="B10" s="85" t="s">
        <v>154</v>
      </c>
      <c r="C10" s="85" t="s">
        <v>155</v>
      </c>
      <c r="D10" s="85" t="s">
        <v>156</v>
      </c>
      <c r="E10" s="81" t="s">
        <v>159</v>
      </c>
      <c r="F10" s="86" t="s">
        <v>160</v>
      </c>
      <c r="G10" s="81" t="s">
        <v>161</v>
      </c>
      <c r="H10" s="81" t="s">
        <v>163</v>
      </c>
      <c r="I10" s="87" t="s">
        <v>7</v>
      </c>
    </row>
    <row r="11" spans="1:9" ht="15" customHeight="1" x14ac:dyDescent="0.25">
      <c r="A11" s="75">
        <v>1</v>
      </c>
      <c r="B11" s="328" t="s">
        <v>475</v>
      </c>
      <c r="C11" s="328"/>
      <c r="D11" s="328" t="s">
        <v>394</v>
      </c>
      <c r="E11" s="325"/>
      <c r="F11" s="325">
        <v>25</v>
      </c>
      <c r="G11" s="326">
        <v>22</v>
      </c>
      <c r="H11" s="327">
        <v>25</v>
      </c>
      <c r="I11" s="88">
        <f t="shared" ref="I11:I27" si="0">SUM(E11:H11)</f>
        <v>72</v>
      </c>
    </row>
    <row r="12" spans="1:9" ht="15" customHeight="1" x14ac:dyDescent="0.25">
      <c r="A12" s="75">
        <v>2</v>
      </c>
      <c r="B12" s="323" t="s">
        <v>369</v>
      </c>
      <c r="C12" s="323"/>
      <c r="D12" s="324" t="s">
        <v>25</v>
      </c>
      <c r="E12" s="325">
        <v>22</v>
      </c>
      <c r="F12" s="325">
        <v>19</v>
      </c>
      <c r="G12" s="326">
        <v>19</v>
      </c>
      <c r="H12" s="327"/>
      <c r="I12" s="88">
        <f t="shared" si="0"/>
        <v>60</v>
      </c>
    </row>
    <row r="13" spans="1:9" ht="15" customHeight="1" x14ac:dyDescent="0.25">
      <c r="A13" s="75">
        <v>3</v>
      </c>
      <c r="B13" s="328" t="s">
        <v>112</v>
      </c>
      <c r="C13" s="328"/>
      <c r="D13" s="329" t="s">
        <v>114</v>
      </c>
      <c r="E13" s="325">
        <v>25</v>
      </c>
      <c r="F13" s="325">
        <v>10</v>
      </c>
      <c r="G13" s="326">
        <v>17</v>
      </c>
      <c r="H13" s="327"/>
      <c r="I13" s="88">
        <f t="shared" si="0"/>
        <v>52</v>
      </c>
    </row>
    <row r="14" spans="1:9" ht="15" customHeight="1" x14ac:dyDescent="0.25">
      <c r="A14" s="75">
        <v>4</v>
      </c>
      <c r="B14" s="323" t="s">
        <v>476</v>
      </c>
      <c r="C14" s="323"/>
      <c r="D14" s="324" t="s">
        <v>364</v>
      </c>
      <c r="E14" s="325"/>
      <c r="F14" s="325">
        <v>22</v>
      </c>
      <c r="G14" s="326">
        <v>25</v>
      </c>
      <c r="H14" s="327"/>
      <c r="I14" s="88">
        <f t="shared" si="0"/>
        <v>47</v>
      </c>
    </row>
    <row r="15" spans="1:9" ht="15" customHeight="1" x14ac:dyDescent="0.25">
      <c r="A15" s="75">
        <v>5</v>
      </c>
      <c r="B15" s="328" t="s">
        <v>371</v>
      </c>
      <c r="C15" s="328"/>
      <c r="D15" s="329" t="s">
        <v>272</v>
      </c>
      <c r="E15" s="325">
        <v>17</v>
      </c>
      <c r="F15" s="325" t="s">
        <v>551</v>
      </c>
      <c r="G15" s="326">
        <v>10</v>
      </c>
      <c r="H15" s="327">
        <v>17</v>
      </c>
      <c r="I15" s="88">
        <f t="shared" si="0"/>
        <v>44</v>
      </c>
    </row>
    <row r="16" spans="1:9" ht="15" customHeight="1" x14ac:dyDescent="0.25">
      <c r="A16" s="75"/>
      <c r="B16" s="110" t="s">
        <v>372</v>
      </c>
      <c r="C16" s="110"/>
      <c r="D16" s="110" t="s">
        <v>373</v>
      </c>
      <c r="E16" s="103">
        <v>15</v>
      </c>
      <c r="F16" s="103">
        <v>9</v>
      </c>
      <c r="G16" s="104"/>
      <c r="H16" s="105">
        <v>19</v>
      </c>
      <c r="I16" s="88">
        <f t="shared" si="0"/>
        <v>43</v>
      </c>
    </row>
    <row r="17" spans="1:9" ht="15" customHeight="1" x14ac:dyDescent="0.25">
      <c r="A17" s="75"/>
      <c r="B17" s="106" t="s">
        <v>60</v>
      </c>
      <c r="C17" s="106"/>
      <c r="D17" s="107" t="s">
        <v>52</v>
      </c>
      <c r="E17" s="103">
        <v>7</v>
      </c>
      <c r="F17" s="103">
        <v>17</v>
      </c>
      <c r="G17" s="104">
        <v>15</v>
      </c>
      <c r="H17" s="105"/>
      <c r="I17" s="88">
        <f t="shared" si="0"/>
        <v>39</v>
      </c>
    </row>
    <row r="18" spans="1:9" ht="15" customHeight="1" x14ac:dyDescent="0.25">
      <c r="A18" s="75"/>
      <c r="B18" s="106" t="s">
        <v>600</v>
      </c>
      <c r="C18" s="106"/>
      <c r="D18" s="107" t="s">
        <v>51</v>
      </c>
      <c r="E18" s="103"/>
      <c r="F18" s="103"/>
      <c r="G18" s="104">
        <v>13</v>
      </c>
      <c r="H18" s="105">
        <v>22</v>
      </c>
      <c r="I18" s="88">
        <f t="shared" si="0"/>
        <v>35</v>
      </c>
    </row>
    <row r="19" spans="1:9" ht="15" customHeight="1" x14ac:dyDescent="0.25">
      <c r="A19" s="75"/>
      <c r="B19" s="106" t="s">
        <v>601</v>
      </c>
      <c r="C19" s="106"/>
      <c r="D19" s="107" t="s">
        <v>269</v>
      </c>
      <c r="E19" s="103"/>
      <c r="F19" s="103"/>
      <c r="G19" s="104">
        <v>8</v>
      </c>
      <c r="H19" s="105">
        <v>15</v>
      </c>
      <c r="I19" s="88">
        <f t="shared" si="0"/>
        <v>23</v>
      </c>
    </row>
    <row r="20" spans="1:9" ht="15" customHeight="1" x14ac:dyDescent="0.25">
      <c r="A20" s="75"/>
      <c r="B20" s="106" t="s">
        <v>375</v>
      </c>
      <c r="C20" s="106"/>
      <c r="D20" s="107" t="s">
        <v>141</v>
      </c>
      <c r="E20" s="103">
        <v>9</v>
      </c>
      <c r="F20" s="103">
        <v>13</v>
      </c>
      <c r="G20" s="104"/>
      <c r="H20" s="105"/>
      <c r="I20" s="88">
        <f t="shared" si="0"/>
        <v>22</v>
      </c>
    </row>
    <row r="21" spans="1:9" ht="15" customHeight="1" x14ac:dyDescent="0.25">
      <c r="A21" s="96"/>
      <c r="B21" s="106" t="s">
        <v>370</v>
      </c>
      <c r="C21" s="106"/>
      <c r="D21" s="107" t="s">
        <v>364</v>
      </c>
      <c r="E21" s="103">
        <v>19</v>
      </c>
      <c r="F21" s="103"/>
      <c r="G21" s="104"/>
      <c r="H21" s="105"/>
      <c r="I21" s="88">
        <f t="shared" si="0"/>
        <v>19</v>
      </c>
    </row>
    <row r="22" spans="1:9" ht="15" customHeight="1" x14ac:dyDescent="0.25">
      <c r="A22" s="75"/>
      <c r="B22" s="106" t="s">
        <v>53</v>
      </c>
      <c r="C22" s="106"/>
      <c r="D22" s="107" t="s">
        <v>25</v>
      </c>
      <c r="E22" s="103"/>
      <c r="F22" s="103">
        <v>15</v>
      </c>
      <c r="G22" s="104"/>
      <c r="H22" s="105"/>
      <c r="I22" s="88">
        <f t="shared" si="0"/>
        <v>15</v>
      </c>
    </row>
    <row r="23" spans="1:9" s="279" customFormat="1" ht="15" customHeight="1" x14ac:dyDescent="0.25">
      <c r="A23" s="75"/>
      <c r="B23" s="101" t="s">
        <v>115</v>
      </c>
      <c r="C23" s="106"/>
      <c r="D23" s="114" t="s">
        <v>26</v>
      </c>
      <c r="E23" s="103">
        <v>13</v>
      </c>
      <c r="F23" s="103"/>
      <c r="G23" s="104"/>
      <c r="H23" s="105"/>
      <c r="I23" s="88">
        <f t="shared" si="0"/>
        <v>13</v>
      </c>
    </row>
    <row r="24" spans="1:9" s="279" customFormat="1" ht="15" customHeight="1" x14ac:dyDescent="0.25">
      <c r="A24" s="75"/>
      <c r="B24" s="101" t="s">
        <v>374</v>
      </c>
      <c r="C24" s="106"/>
      <c r="D24" s="102" t="s">
        <v>364</v>
      </c>
      <c r="E24" s="103">
        <v>10</v>
      </c>
      <c r="F24" s="103"/>
      <c r="G24" s="104"/>
      <c r="H24" s="105"/>
      <c r="I24" s="88">
        <f t="shared" si="0"/>
        <v>10</v>
      </c>
    </row>
    <row r="25" spans="1:9" ht="15" customHeight="1" x14ac:dyDescent="0.25">
      <c r="A25" s="75"/>
      <c r="B25" s="106" t="s">
        <v>356</v>
      </c>
      <c r="C25" s="106"/>
      <c r="D25" s="107" t="s">
        <v>32</v>
      </c>
      <c r="E25" s="103"/>
      <c r="F25" s="103"/>
      <c r="G25" s="104">
        <v>9</v>
      </c>
      <c r="H25" s="105"/>
      <c r="I25" s="88">
        <f t="shared" si="0"/>
        <v>9</v>
      </c>
    </row>
    <row r="26" spans="1:9" ht="15" customHeight="1" x14ac:dyDescent="0.25">
      <c r="A26" s="75"/>
      <c r="B26" s="134" t="s">
        <v>376</v>
      </c>
      <c r="C26" s="134"/>
      <c r="D26" s="134" t="s">
        <v>377</v>
      </c>
      <c r="E26" s="129">
        <v>8</v>
      </c>
      <c r="F26" s="129"/>
      <c r="G26" s="176"/>
      <c r="H26" s="269"/>
      <c r="I26" s="320">
        <f t="shared" si="0"/>
        <v>8</v>
      </c>
    </row>
    <row r="27" spans="1:9" s="314" customFormat="1" ht="15" customHeight="1" x14ac:dyDescent="0.25">
      <c r="A27" s="75"/>
      <c r="B27" s="106" t="s">
        <v>477</v>
      </c>
      <c r="C27" s="106"/>
      <c r="D27" s="107" t="s">
        <v>304</v>
      </c>
      <c r="E27" s="103"/>
      <c r="F27" s="103">
        <v>8</v>
      </c>
      <c r="G27" s="103"/>
      <c r="H27" s="103"/>
      <c r="I27" s="321">
        <f t="shared" si="0"/>
        <v>8</v>
      </c>
    </row>
    <row r="28" spans="1:9" ht="15" customHeight="1" x14ac:dyDescent="0.25">
      <c r="A28" s="75"/>
      <c r="B28" s="77"/>
      <c r="C28" s="77"/>
      <c r="D28" s="77"/>
      <c r="G28" s="75"/>
      <c r="H28" s="75"/>
    </row>
    <row r="29" spans="1:9" ht="18.75" customHeight="1" x14ac:dyDescent="0.25">
      <c r="A29" s="75"/>
      <c r="B29" s="97" t="s">
        <v>164</v>
      </c>
      <c r="C29" s="98"/>
      <c r="D29" s="98"/>
      <c r="G29" s="75"/>
      <c r="H29" s="75"/>
    </row>
    <row r="30" spans="1:9" ht="15" customHeight="1" x14ac:dyDescent="0.25">
      <c r="A30" s="75"/>
      <c r="B30" s="99" t="s">
        <v>154</v>
      </c>
      <c r="C30" s="99" t="s">
        <v>5</v>
      </c>
      <c r="D30" s="99" t="s">
        <v>156</v>
      </c>
      <c r="G30" s="75"/>
      <c r="H30" s="75"/>
    </row>
    <row r="31" spans="1:9" ht="15" customHeight="1" x14ac:dyDescent="0.25">
      <c r="A31" s="75">
        <v>1</v>
      </c>
      <c r="B31" s="323" t="s">
        <v>476</v>
      </c>
      <c r="C31" s="323"/>
      <c r="D31" s="324" t="s">
        <v>364</v>
      </c>
      <c r="G31" s="75"/>
      <c r="H31" s="75"/>
    </row>
    <row r="32" spans="1:9" ht="15" customHeight="1" x14ac:dyDescent="0.25">
      <c r="A32" s="75">
        <v>2</v>
      </c>
      <c r="B32" s="106" t="s">
        <v>369</v>
      </c>
      <c r="C32" s="106"/>
      <c r="D32" s="107" t="s">
        <v>25</v>
      </c>
      <c r="G32" s="75"/>
      <c r="H32" s="75"/>
    </row>
    <row r="33" spans="1:8" ht="15" customHeight="1" x14ac:dyDescent="0.25">
      <c r="A33" s="75">
        <v>3</v>
      </c>
      <c r="B33" s="101" t="s">
        <v>112</v>
      </c>
      <c r="C33" s="101"/>
      <c r="D33" s="102" t="s">
        <v>114</v>
      </c>
      <c r="G33" s="75"/>
      <c r="H33" s="75"/>
    </row>
    <row r="34" spans="1:8" ht="15" customHeight="1" x14ac:dyDescent="0.25">
      <c r="A34" s="75">
        <v>4</v>
      </c>
      <c r="B34" s="106" t="s">
        <v>60</v>
      </c>
      <c r="C34" s="106"/>
      <c r="D34" s="107" t="s">
        <v>52</v>
      </c>
      <c r="G34" s="75"/>
      <c r="H34" s="75"/>
    </row>
    <row r="35" spans="1:8" x14ac:dyDescent="0.25">
      <c r="A35" s="75">
        <v>5</v>
      </c>
      <c r="B35" s="101" t="s">
        <v>371</v>
      </c>
      <c r="C35" s="101"/>
      <c r="D35" s="102" t="s">
        <v>272</v>
      </c>
    </row>
  </sheetData>
  <sortState xmlns:xlrd2="http://schemas.microsoft.com/office/spreadsheetml/2017/richdata2" ref="B11:I27">
    <sortCondition descending="1" ref="I11:I2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C1D8-C516-4978-A099-D7C54AD92F0E}">
  <dimension ref="A1:T33"/>
  <sheetViews>
    <sheetView workbookViewId="0">
      <selection activeCell="A3" sqref="A3"/>
    </sheetView>
  </sheetViews>
  <sheetFormatPr defaultColWidth="17.28515625" defaultRowHeight="12.75" x14ac:dyDescent="0.2"/>
  <cols>
    <col min="1" max="1" width="4.42578125" style="234" customWidth="1"/>
    <col min="2" max="2" width="24.85546875" style="234" customWidth="1"/>
    <col min="3" max="3" width="28.85546875" style="234" bestFit="1" customWidth="1"/>
    <col min="4" max="4" width="13.7109375" style="234" customWidth="1"/>
    <col min="5" max="6" width="14.7109375" style="234" customWidth="1"/>
    <col min="7" max="7" width="13.85546875" style="234" bestFit="1" customWidth="1"/>
    <col min="8" max="8" width="13.85546875" style="234" customWidth="1"/>
    <col min="9" max="9" width="12.42578125" style="234" bestFit="1" customWidth="1"/>
    <col min="10" max="20" width="9.140625" style="234" customWidth="1"/>
    <col min="21" max="16384" width="17.28515625" style="234"/>
  </cols>
  <sheetData>
    <row r="1" spans="1:20" s="229" customFormat="1" ht="15" x14ac:dyDescent="0.25">
      <c r="A1" s="225"/>
      <c r="B1" s="226" t="s">
        <v>388</v>
      </c>
      <c r="C1" s="225"/>
      <c r="D1" s="225"/>
      <c r="E1" s="227"/>
      <c r="F1" s="227"/>
      <c r="G1" s="228"/>
      <c r="H1" s="228"/>
      <c r="J1" s="230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0" x14ac:dyDescent="0.2">
      <c r="A2" s="231"/>
      <c r="B2" s="232" t="s">
        <v>147</v>
      </c>
      <c r="C2" s="231"/>
      <c r="D2" s="231"/>
      <c r="E2" s="233"/>
      <c r="F2" s="233"/>
      <c r="G2" s="231"/>
      <c r="H2" s="231"/>
      <c r="J2" s="235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2">
      <c r="A3" s="231"/>
      <c r="B3" s="236"/>
      <c r="C3" s="231"/>
      <c r="D3" s="231"/>
      <c r="J3" s="235"/>
      <c r="K3" s="231"/>
      <c r="L3" s="231"/>
      <c r="M3" s="231"/>
      <c r="N3" s="231"/>
      <c r="O3" s="231"/>
      <c r="P3" s="231"/>
      <c r="Q3" s="231"/>
      <c r="R3" s="231"/>
      <c r="S3" s="231"/>
      <c r="T3" s="231"/>
    </row>
    <row r="4" spans="1:20" x14ac:dyDescent="0.2">
      <c r="A4" s="231"/>
      <c r="B4" s="234" t="s">
        <v>181</v>
      </c>
      <c r="C4" s="231"/>
      <c r="D4" s="231"/>
      <c r="J4" s="235"/>
      <c r="K4" s="231"/>
      <c r="L4" s="231"/>
      <c r="M4" s="231"/>
      <c r="N4" s="231"/>
      <c r="O4" s="231"/>
      <c r="P4" s="231"/>
      <c r="Q4" s="231"/>
      <c r="R4" s="231"/>
      <c r="S4" s="231"/>
      <c r="T4" s="231"/>
    </row>
    <row r="5" spans="1:20" x14ac:dyDescent="0.2">
      <c r="A5" s="231"/>
      <c r="B5" s="234" t="s">
        <v>198</v>
      </c>
      <c r="C5" s="231"/>
      <c r="D5" s="231"/>
      <c r="E5" s="233"/>
      <c r="F5" s="233"/>
      <c r="G5" s="233"/>
      <c r="H5" s="233"/>
      <c r="I5" s="237"/>
      <c r="J5" s="235"/>
      <c r="K5" s="231"/>
      <c r="L5" s="231"/>
      <c r="M5" s="231"/>
      <c r="N5" s="231"/>
      <c r="O5" s="231"/>
      <c r="P5" s="231"/>
      <c r="Q5" s="231"/>
      <c r="R5" s="231"/>
      <c r="S5" s="231"/>
      <c r="T5" s="231"/>
    </row>
    <row r="6" spans="1:20" ht="15" customHeight="1" x14ac:dyDescent="0.25">
      <c r="A6" s="231"/>
      <c r="B6" s="234" t="s">
        <v>199</v>
      </c>
      <c r="C6" s="231"/>
      <c r="D6" s="231"/>
      <c r="E6" s="238"/>
      <c r="F6" s="238"/>
      <c r="G6" s="156" t="s">
        <v>626</v>
      </c>
      <c r="H6" s="238"/>
      <c r="I6" s="238" t="s">
        <v>602</v>
      </c>
      <c r="J6" s="235"/>
      <c r="K6" s="231"/>
      <c r="L6" s="231"/>
      <c r="M6" s="231"/>
      <c r="N6" s="231"/>
      <c r="O6" s="231"/>
      <c r="P6" s="231"/>
      <c r="Q6" s="231"/>
      <c r="R6" s="231"/>
      <c r="S6" s="231"/>
      <c r="T6" s="231"/>
    </row>
    <row r="7" spans="1:20" x14ac:dyDescent="0.2">
      <c r="A7" s="231"/>
      <c r="C7" s="231"/>
      <c r="D7" s="231"/>
      <c r="E7" s="239" t="s">
        <v>158</v>
      </c>
      <c r="F7" s="239" t="s">
        <v>182</v>
      </c>
      <c r="G7" s="240" t="s">
        <v>190</v>
      </c>
      <c r="H7" s="240" t="s">
        <v>174</v>
      </c>
      <c r="I7" s="239" t="s">
        <v>2</v>
      </c>
      <c r="J7" s="235"/>
      <c r="K7" s="231"/>
      <c r="L7" s="231"/>
      <c r="M7" s="231"/>
      <c r="N7" s="231"/>
      <c r="O7" s="231"/>
      <c r="P7" s="231"/>
      <c r="Q7" s="231"/>
      <c r="R7" s="231"/>
      <c r="S7" s="231"/>
      <c r="T7" s="231"/>
    </row>
    <row r="8" spans="1:20" x14ac:dyDescent="0.2">
      <c r="A8" s="231"/>
      <c r="B8" s="232" t="s">
        <v>4</v>
      </c>
      <c r="C8" s="232" t="s">
        <v>5</v>
      </c>
      <c r="D8" s="232" t="s">
        <v>6</v>
      </c>
      <c r="E8" s="239" t="s">
        <v>159</v>
      </c>
      <c r="F8" s="239" t="s">
        <v>189</v>
      </c>
      <c r="G8" s="240" t="s">
        <v>191</v>
      </c>
      <c r="H8" s="240" t="s">
        <v>180</v>
      </c>
      <c r="I8" s="239" t="s">
        <v>193</v>
      </c>
      <c r="J8" s="240" t="s">
        <v>7</v>
      </c>
      <c r="K8" s="231"/>
      <c r="L8" s="231"/>
      <c r="M8" s="231"/>
      <c r="N8" s="231"/>
      <c r="O8" s="231"/>
      <c r="P8" s="231"/>
      <c r="Q8" s="231"/>
      <c r="R8" s="231"/>
      <c r="S8" s="231"/>
      <c r="T8" s="231"/>
    </row>
    <row r="9" spans="1:20" ht="15" customHeight="1" x14ac:dyDescent="0.25">
      <c r="A9" s="231">
        <v>1</v>
      </c>
      <c r="B9" s="164" t="s">
        <v>389</v>
      </c>
      <c r="C9" s="164" t="s">
        <v>390</v>
      </c>
      <c r="D9" s="165" t="s">
        <v>272</v>
      </c>
      <c r="E9" s="317">
        <v>25</v>
      </c>
      <c r="F9" s="317">
        <v>25</v>
      </c>
      <c r="G9" s="318"/>
      <c r="H9" s="318">
        <v>22</v>
      </c>
      <c r="I9" s="318"/>
      <c r="J9" s="242">
        <f t="shared" ref="J9:J23" si="0">SUM(E9:I9)</f>
        <v>72</v>
      </c>
      <c r="K9" s="231"/>
      <c r="L9" s="231"/>
      <c r="M9" s="231"/>
      <c r="N9" s="231"/>
      <c r="O9" s="231"/>
      <c r="P9" s="231"/>
      <c r="Q9" s="231"/>
      <c r="R9" s="231"/>
      <c r="S9" s="231"/>
      <c r="T9" s="231"/>
    </row>
    <row r="10" spans="1:20" ht="15" customHeight="1" x14ac:dyDescent="0.25">
      <c r="A10" s="231"/>
      <c r="B10" s="100" t="s">
        <v>392</v>
      </c>
      <c r="C10" s="100" t="s">
        <v>393</v>
      </c>
      <c r="D10" s="100" t="s">
        <v>394</v>
      </c>
      <c r="E10" s="280">
        <v>19</v>
      </c>
      <c r="F10" s="280"/>
      <c r="G10" s="243"/>
      <c r="H10" s="243">
        <v>19</v>
      </c>
      <c r="I10" s="243"/>
      <c r="J10" s="244">
        <f t="shared" si="0"/>
        <v>38</v>
      </c>
      <c r="K10" s="231"/>
      <c r="L10" s="231"/>
      <c r="M10" s="231"/>
      <c r="N10" s="231"/>
      <c r="O10" s="231"/>
      <c r="P10" s="231"/>
      <c r="Q10" s="231"/>
      <c r="R10" s="231"/>
      <c r="S10" s="231"/>
      <c r="T10" s="231"/>
    </row>
    <row r="11" spans="1:20" ht="15" customHeight="1" x14ac:dyDescent="0.25">
      <c r="A11" s="231"/>
      <c r="B11" s="90" t="s">
        <v>434</v>
      </c>
      <c r="C11" s="90" t="s">
        <v>519</v>
      </c>
      <c r="D11" s="95" t="s">
        <v>436</v>
      </c>
      <c r="E11" s="245"/>
      <c r="F11" s="245"/>
      <c r="G11" s="246"/>
      <c r="H11" s="246">
        <v>25</v>
      </c>
      <c r="I11" s="246"/>
      <c r="J11" s="247">
        <f t="shared" si="0"/>
        <v>25</v>
      </c>
      <c r="K11" s="231"/>
      <c r="L11" s="231"/>
      <c r="M11" s="231"/>
      <c r="N11" s="231"/>
      <c r="O11" s="231"/>
      <c r="P11" s="231"/>
      <c r="Q11" s="231"/>
      <c r="R11" s="231"/>
      <c r="S11" s="231"/>
      <c r="T11" s="231"/>
    </row>
    <row r="12" spans="1:20" ht="15" customHeight="1" x14ac:dyDescent="0.25">
      <c r="A12" s="231"/>
      <c r="B12" s="90" t="s">
        <v>60</v>
      </c>
      <c r="C12" s="90" t="s">
        <v>391</v>
      </c>
      <c r="D12" s="95" t="s">
        <v>52</v>
      </c>
      <c r="E12" s="249">
        <v>22</v>
      </c>
      <c r="F12" s="282"/>
      <c r="G12" s="246"/>
      <c r="H12" s="246"/>
      <c r="I12" s="246"/>
      <c r="J12" s="247">
        <f t="shared" si="0"/>
        <v>22</v>
      </c>
      <c r="K12" s="231"/>
      <c r="L12" s="231"/>
      <c r="M12" s="231"/>
      <c r="N12" s="231"/>
      <c r="O12" s="231"/>
      <c r="P12" s="231"/>
      <c r="Q12" s="231"/>
      <c r="R12" s="231"/>
      <c r="S12" s="231"/>
      <c r="T12" s="231"/>
    </row>
    <row r="13" spans="1:20" ht="15" customHeight="1" x14ac:dyDescent="0.25">
      <c r="A13" s="231"/>
      <c r="B13" s="90" t="s">
        <v>465</v>
      </c>
      <c r="C13" s="90" t="s">
        <v>466</v>
      </c>
      <c r="D13" s="95" t="s">
        <v>220</v>
      </c>
      <c r="E13" s="294"/>
      <c r="F13" s="249">
        <v>22</v>
      </c>
      <c r="G13" s="248"/>
      <c r="H13" s="248"/>
      <c r="I13" s="246"/>
      <c r="J13" s="247">
        <f t="shared" si="0"/>
        <v>22</v>
      </c>
      <c r="K13" s="231"/>
      <c r="L13" s="231"/>
      <c r="M13" s="231"/>
      <c r="N13" s="231"/>
      <c r="O13" s="231"/>
      <c r="P13" s="231"/>
      <c r="Q13" s="231"/>
      <c r="R13" s="231"/>
      <c r="S13" s="231"/>
      <c r="T13" s="231"/>
    </row>
    <row r="14" spans="1:20" ht="15" customHeight="1" x14ac:dyDescent="0.25">
      <c r="A14" s="231"/>
      <c r="B14" s="89" t="s">
        <v>467</v>
      </c>
      <c r="C14" s="89" t="s">
        <v>468</v>
      </c>
      <c r="D14" s="94" t="s">
        <v>128</v>
      </c>
      <c r="E14" s="241"/>
      <c r="F14" s="245">
        <v>19</v>
      </c>
      <c r="G14" s="246"/>
      <c r="H14" s="246"/>
      <c r="I14" s="246"/>
      <c r="J14" s="247">
        <f t="shared" si="0"/>
        <v>19</v>
      </c>
      <c r="K14" s="231"/>
      <c r="L14" s="231" t="s">
        <v>19</v>
      </c>
      <c r="M14" s="231"/>
      <c r="N14" s="231"/>
      <c r="O14" s="231"/>
      <c r="P14" s="231"/>
      <c r="Q14" s="231"/>
      <c r="R14" s="231"/>
      <c r="S14" s="231"/>
      <c r="T14" s="231"/>
    </row>
    <row r="15" spans="1:20" ht="15" customHeight="1" x14ac:dyDescent="0.25">
      <c r="A15" s="231"/>
      <c r="B15" s="89" t="s">
        <v>395</v>
      </c>
      <c r="C15" s="89" t="s">
        <v>396</v>
      </c>
      <c r="D15" s="94" t="s">
        <v>283</v>
      </c>
      <c r="E15" s="241">
        <v>17</v>
      </c>
      <c r="F15" s="245"/>
      <c r="G15" s="248"/>
      <c r="H15" s="248"/>
      <c r="I15" s="246"/>
      <c r="J15" s="247">
        <f t="shared" si="0"/>
        <v>17</v>
      </c>
      <c r="K15" s="231"/>
      <c r="L15" s="231"/>
      <c r="M15" s="231"/>
      <c r="N15" s="231"/>
      <c r="O15" s="231"/>
      <c r="P15" s="231"/>
      <c r="Q15" s="231"/>
      <c r="R15" s="231"/>
      <c r="S15" s="231"/>
      <c r="T15" s="231"/>
    </row>
    <row r="16" spans="1:20" ht="15" customHeight="1" x14ac:dyDescent="0.25">
      <c r="A16" s="231"/>
      <c r="B16" s="90" t="s">
        <v>469</v>
      </c>
      <c r="C16" s="90" t="s">
        <v>470</v>
      </c>
      <c r="D16" s="100" t="s">
        <v>220</v>
      </c>
      <c r="E16" s="280"/>
      <c r="F16" s="245">
        <v>17</v>
      </c>
      <c r="G16" s="246"/>
      <c r="H16" s="246"/>
      <c r="I16" s="246"/>
      <c r="J16" s="247">
        <f t="shared" si="0"/>
        <v>17</v>
      </c>
      <c r="K16" s="231"/>
      <c r="L16" s="231"/>
      <c r="M16" s="231"/>
      <c r="N16" s="231"/>
      <c r="O16" s="231"/>
      <c r="P16" s="231"/>
      <c r="Q16" s="231"/>
      <c r="R16" s="231"/>
      <c r="S16" s="231"/>
      <c r="T16" s="231"/>
    </row>
    <row r="17" spans="1:20" ht="15" customHeight="1" x14ac:dyDescent="0.25">
      <c r="A17" s="231"/>
      <c r="B17" s="90" t="s">
        <v>67</v>
      </c>
      <c r="C17" s="90" t="s">
        <v>520</v>
      </c>
      <c r="D17" s="95" t="s">
        <v>69</v>
      </c>
      <c r="E17" s="245"/>
      <c r="F17" s="245"/>
      <c r="G17" s="246"/>
      <c r="H17" s="246">
        <v>17</v>
      </c>
      <c r="I17" s="246"/>
      <c r="J17" s="247">
        <f t="shared" si="0"/>
        <v>17</v>
      </c>
      <c r="K17" s="231"/>
      <c r="L17" s="231"/>
      <c r="M17" s="231"/>
      <c r="N17" s="231"/>
      <c r="O17" s="231"/>
      <c r="P17" s="231"/>
      <c r="Q17" s="231"/>
      <c r="R17" s="231"/>
      <c r="S17" s="231"/>
      <c r="T17" s="231"/>
    </row>
    <row r="18" spans="1:20" ht="15" customHeight="1" x14ac:dyDescent="0.25">
      <c r="A18" s="231"/>
      <c r="B18" s="90" t="s">
        <v>397</v>
      </c>
      <c r="C18" s="90" t="s">
        <v>398</v>
      </c>
      <c r="D18" s="95" t="s">
        <v>399</v>
      </c>
      <c r="E18" s="245">
        <v>15</v>
      </c>
      <c r="F18" s="245"/>
      <c r="G18" s="246"/>
      <c r="H18" s="246"/>
      <c r="I18" s="246"/>
      <c r="J18" s="247">
        <f t="shared" si="0"/>
        <v>15</v>
      </c>
      <c r="K18" s="231"/>
      <c r="L18" s="231"/>
      <c r="M18" s="231"/>
      <c r="N18" s="231"/>
      <c r="O18" s="231"/>
      <c r="P18" s="231"/>
      <c r="Q18" s="231"/>
      <c r="R18" s="231"/>
      <c r="S18" s="231"/>
      <c r="T18" s="231"/>
    </row>
    <row r="19" spans="1:20" ht="15" customHeight="1" x14ac:dyDescent="0.25">
      <c r="A19" s="231"/>
      <c r="B19" s="89" t="s">
        <v>449</v>
      </c>
      <c r="C19" s="89" t="s">
        <v>471</v>
      </c>
      <c r="D19" s="89" t="s">
        <v>272</v>
      </c>
      <c r="E19" s="92"/>
      <c r="F19" s="93">
        <v>15</v>
      </c>
      <c r="G19" s="93"/>
      <c r="H19" s="93"/>
      <c r="I19" s="93"/>
      <c r="J19" s="247">
        <f t="shared" si="0"/>
        <v>15</v>
      </c>
      <c r="K19" s="231"/>
      <c r="L19" s="231"/>
      <c r="M19" s="231"/>
      <c r="N19" s="231"/>
      <c r="O19" s="231"/>
      <c r="P19" s="231"/>
      <c r="Q19" s="231"/>
      <c r="R19" s="231"/>
      <c r="S19" s="231"/>
      <c r="T19" s="231"/>
    </row>
    <row r="20" spans="1:20" ht="15" customHeight="1" x14ac:dyDescent="0.25">
      <c r="A20" s="231"/>
      <c r="B20" s="90" t="s">
        <v>400</v>
      </c>
      <c r="C20" s="90" t="s">
        <v>401</v>
      </c>
      <c r="D20" s="95" t="s">
        <v>288</v>
      </c>
      <c r="E20" s="245">
        <v>13</v>
      </c>
      <c r="F20" s="246"/>
      <c r="G20" s="246"/>
      <c r="H20" s="246"/>
      <c r="I20" s="246"/>
      <c r="J20" s="247">
        <f t="shared" si="0"/>
        <v>13</v>
      </c>
      <c r="K20" s="231"/>
      <c r="L20" s="231"/>
      <c r="M20" s="231"/>
      <c r="N20" s="231"/>
      <c r="O20" s="231"/>
      <c r="P20" s="231"/>
      <c r="Q20" s="231"/>
      <c r="R20" s="231"/>
      <c r="S20" s="231"/>
      <c r="T20" s="231"/>
    </row>
    <row r="21" spans="1:20" ht="15" customHeight="1" x14ac:dyDescent="0.25">
      <c r="A21" s="231"/>
      <c r="B21" s="100" t="s">
        <v>402</v>
      </c>
      <c r="C21" s="100" t="s">
        <v>403</v>
      </c>
      <c r="D21" s="353" t="s">
        <v>404</v>
      </c>
      <c r="E21" s="245">
        <v>10</v>
      </c>
      <c r="F21" s="246"/>
      <c r="G21" s="246"/>
      <c r="H21" s="246"/>
      <c r="I21" s="246"/>
      <c r="J21" s="247">
        <f t="shared" si="0"/>
        <v>10</v>
      </c>
      <c r="K21" s="231"/>
      <c r="L21" s="231"/>
      <c r="M21" s="231"/>
      <c r="N21" s="231"/>
      <c r="O21" s="231"/>
      <c r="P21" s="231"/>
      <c r="Q21" s="231"/>
      <c r="R21" s="231"/>
      <c r="S21" s="231"/>
      <c r="T21" s="231"/>
    </row>
    <row r="22" spans="1:20" ht="15" customHeight="1" x14ac:dyDescent="0.25">
      <c r="A22" s="231"/>
      <c r="B22" s="90"/>
      <c r="C22" s="90"/>
      <c r="D22" s="95"/>
      <c r="E22" s="245"/>
      <c r="F22" s="246"/>
      <c r="G22" s="246"/>
      <c r="H22" s="246"/>
      <c r="I22" s="246"/>
      <c r="J22" s="247">
        <f t="shared" si="0"/>
        <v>0</v>
      </c>
      <c r="K22" s="231"/>
      <c r="L22" s="231"/>
      <c r="M22" s="231"/>
      <c r="N22" s="231"/>
      <c r="O22" s="231"/>
      <c r="P22" s="231"/>
      <c r="Q22" s="231"/>
      <c r="R22" s="231"/>
      <c r="S22" s="231"/>
      <c r="T22" s="231"/>
    </row>
    <row r="23" spans="1:20" ht="15" customHeight="1" x14ac:dyDescent="0.25">
      <c r="A23" s="231"/>
      <c r="B23" s="130"/>
      <c r="C23" s="130"/>
      <c r="D23" s="341"/>
      <c r="E23" s="246"/>
      <c r="F23" s="246"/>
      <c r="G23" s="246"/>
      <c r="H23" s="246"/>
      <c r="I23" s="246"/>
      <c r="J23" s="247">
        <f t="shared" si="0"/>
        <v>0</v>
      </c>
      <c r="K23" s="231"/>
      <c r="L23" s="231"/>
      <c r="M23" s="231"/>
      <c r="N23" s="231"/>
      <c r="O23" s="231"/>
      <c r="P23" s="231"/>
      <c r="Q23" s="231"/>
      <c r="R23" s="231"/>
      <c r="S23" s="231"/>
      <c r="T23" s="231"/>
    </row>
    <row r="24" spans="1:20" ht="15" customHeight="1" x14ac:dyDescent="0.25">
      <c r="A24" s="231"/>
      <c r="B24" s="117"/>
      <c r="C24" s="117"/>
      <c r="D24" s="117"/>
      <c r="E24" s="93"/>
      <c r="F24" s="93"/>
      <c r="G24" s="93"/>
      <c r="H24" s="93"/>
      <c r="I24" s="93"/>
      <c r="J24" s="247">
        <f t="shared" ref="J24:J33" si="1">SUM(E24:I24)</f>
        <v>0</v>
      </c>
      <c r="K24" s="231"/>
      <c r="L24" s="231"/>
      <c r="M24" s="231"/>
      <c r="N24" s="231"/>
      <c r="O24" s="231"/>
      <c r="P24" s="231"/>
      <c r="Q24" s="231"/>
      <c r="R24" s="231"/>
      <c r="S24" s="231"/>
      <c r="T24" s="231"/>
    </row>
    <row r="25" spans="1:20" ht="15" customHeight="1" x14ac:dyDescent="0.25">
      <c r="A25" s="231"/>
      <c r="B25" s="117"/>
      <c r="C25" s="117"/>
      <c r="D25" s="118"/>
      <c r="E25" s="246"/>
      <c r="F25" s="248"/>
      <c r="G25" s="246"/>
      <c r="H25" s="246"/>
      <c r="I25" s="246"/>
      <c r="J25" s="247">
        <f t="shared" si="1"/>
        <v>0</v>
      </c>
      <c r="K25" s="231"/>
      <c r="L25" s="231"/>
      <c r="M25" s="231"/>
      <c r="N25" s="231"/>
      <c r="O25" s="231"/>
      <c r="P25" s="231"/>
      <c r="Q25" s="231"/>
      <c r="R25" s="231"/>
      <c r="S25" s="231"/>
      <c r="T25" s="231"/>
    </row>
    <row r="26" spans="1:20" ht="15" customHeight="1" x14ac:dyDescent="0.25">
      <c r="A26" s="231"/>
      <c r="B26" s="250"/>
      <c r="C26" s="250"/>
      <c r="D26" s="251"/>
      <c r="E26" s="252"/>
      <c r="F26" s="252"/>
      <c r="G26" s="252"/>
      <c r="H26" s="252"/>
      <c r="I26" s="252"/>
      <c r="J26" s="253">
        <f t="shared" si="1"/>
        <v>0</v>
      </c>
      <c r="K26" s="231"/>
      <c r="L26" s="231"/>
      <c r="M26" s="231"/>
      <c r="N26" s="231"/>
      <c r="O26" s="231"/>
      <c r="P26" s="231"/>
      <c r="Q26" s="231"/>
      <c r="R26" s="231"/>
      <c r="S26" s="231"/>
      <c r="T26" s="231"/>
    </row>
    <row r="27" spans="1:20" ht="15" x14ac:dyDescent="0.25">
      <c r="B27" s="90"/>
      <c r="C27" s="90"/>
      <c r="D27" s="90"/>
      <c r="E27" s="241"/>
      <c r="F27" s="241"/>
      <c r="G27" s="241"/>
      <c r="H27" s="241"/>
      <c r="I27" s="241"/>
      <c r="J27" s="253">
        <f t="shared" si="1"/>
        <v>0</v>
      </c>
    </row>
    <row r="28" spans="1:20" ht="15" x14ac:dyDescent="0.25">
      <c r="B28" s="90"/>
      <c r="C28" s="90"/>
      <c r="D28" s="95"/>
      <c r="E28" s="241"/>
      <c r="F28" s="241"/>
      <c r="G28" s="241"/>
      <c r="H28" s="241"/>
      <c r="I28" s="241"/>
      <c r="J28" s="253">
        <f t="shared" si="1"/>
        <v>0</v>
      </c>
    </row>
    <row r="29" spans="1:20" ht="15" x14ac:dyDescent="0.25">
      <c r="B29" s="89"/>
      <c r="C29" s="89"/>
      <c r="D29" s="89"/>
      <c r="E29" s="91"/>
      <c r="F29" s="91"/>
      <c r="G29" s="91"/>
      <c r="H29" s="91"/>
      <c r="I29" s="91"/>
      <c r="J29" s="253">
        <f t="shared" si="1"/>
        <v>0</v>
      </c>
    </row>
    <row r="30" spans="1:20" ht="15" x14ac:dyDescent="0.25">
      <c r="B30" s="89"/>
      <c r="C30" s="89"/>
      <c r="D30" s="89"/>
      <c r="E30" s="91"/>
      <c r="F30" s="91"/>
      <c r="G30" s="91"/>
      <c r="H30" s="91"/>
      <c r="I30" s="91"/>
      <c r="J30" s="253">
        <f t="shared" si="1"/>
        <v>0</v>
      </c>
    </row>
    <row r="31" spans="1:20" ht="15" x14ac:dyDescent="0.25">
      <c r="B31" s="89"/>
      <c r="C31" s="89"/>
      <c r="D31" s="89"/>
      <c r="E31" s="91"/>
      <c r="F31" s="91"/>
      <c r="G31" s="91"/>
      <c r="H31" s="91"/>
      <c r="I31" s="91"/>
      <c r="J31" s="253">
        <f t="shared" si="1"/>
        <v>0</v>
      </c>
    </row>
    <row r="32" spans="1:20" ht="15" x14ac:dyDescent="0.25">
      <c r="B32" s="89"/>
      <c r="C32" s="89"/>
      <c r="D32" s="89"/>
      <c r="E32" s="91"/>
      <c r="F32" s="91"/>
      <c r="G32" s="91"/>
      <c r="H32" s="91"/>
      <c r="I32" s="91"/>
      <c r="J32" s="253">
        <f t="shared" si="1"/>
        <v>0</v>
      </c>
    </row>
    <row r="33" spans="2:10" ht="15" x14ac:dyDescent="0.25">
      <c r="B33" s="89"/>
      <c r="C33" s="89"/>
      <c r="D33" s="89"/>
      <c r="E33" s="91"/>
      <c r="F33" s="91"/>
      <c r="G33" s="91"/>
      <c r="H33" s="91"/>
      <c r="I33" s="91"/>
      <c r="J33" s="253">
        <f t="shared" si="1"/>
        <v>0</v>
      </c>
    </row>
  </sheetData>
  <sortState xmlns:xlrd2="http://schemas.microsoft.com/office/spreadsheetml/2017/richdata2" ref="B9:J23">
    <sortCondition descending="1" ref="J9:J2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2B43-8A2E-4A06-86E4-07FA3EE26276}">
  <dimension ref="A1:W44"/>
  <sheetViews>
    <sheetView workbookViewId="0">
      <selection activeCell="A3" sqref="A3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3.5703125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12" width="13.28515625" bestFit="1" customWidth="1"/>
    <col min="13" max="23" width="9.140625" customWidth="1"/>
  </cols>
  <sheetData>
    <row r="1" spans="1:23" ht="18.75" customHeight="1" x14ac:dyDescent="0.3">
      <c r="A1" s="75"/>
      <c r="B1" s="76" t="s">
        <v>616</v>
      </c>
      <c r="C1" s="77"/>
      <c r="D1" s="254"/>
      <c r="E1" s="136"/>
      <c r="F1" s="136"/>
      <c r="G1" s="75"/>
      <c r="H1" s="75"/>
      <c r="I1" s="75"/>
      <c r="J1" s="75"/>
      <c r="K1" s="75"/>
      <c r="L1" s="75"/>
      <c r="M1" s="255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15" customHeight="1" x14ac:dyDescent="0.25">
      <c r="A2" s="75"/>
      <c r="B2" s="77" t="s">
        <v>147</v>
      </c>
      <c r="C2" s="77"/>
      <c r="D2" s="77"/>
      <c r="E2" s="75"/>
      <c r="F2" s="75"/>
      <c r="G2" s="75"/>
      <c r="H2" s="75"/>
      <c r="I2" s="75"/>
      <c r="J2" s="75"/>
      <c r="K2" s="75"/>
      <c r="L2" s="75"/>
      <c r="M2" s="255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15" customHeight="1" x14ac:dyDescent="0.25">
      <c r="A3" s="75"/>
      <c r="B3" s="77"/>
      <c r="C3" s="77"/>
      <c r="D3" s="77"/>
      <c r="E3" s="75"/>
      <c r="F3" s="75"/>
      <c r="G3" s="75"/>
      <c r="H3" s="75"/>
      <c r="I3" s="75"/>
      <c r="J3" s="75"/>
      <c r="K3" s="75"/>
      <c r="L3" s="75"/>
      <c r="M3" s="255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5" customHeight="1" x14ac:dyDescent="0.25">
      <c r="A4" s="75"/>
      <c r="B4" s="80" t="s">
        <v>181</v>
      </c>
      <c r="C4" s="77"/>
      <c r="D4" s="77"/>
      <c r="E4" s="75"/>
      <c r="F4" s="75"/>
      <c r="G4" s="75"/>
      <c r="H4" s="75"/>
      <c r="I4" s="75"/>
      <c r="J4" s="75"/>
      <c r="K4" s="75"/>
      <c r="L4" s="75"/>
      <c r="M4" s="255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3" ht="15" customHeight="1" x14ac:dyDescent="0.25">
      <c r="A5" s="75"/>
      <c r="B5" s="80" t="s">
        <v>200</v>
      </c>
      <c r="C5" s="77"/>
      <c r="D5" s="77"/>
      <c r="E5" s="75"/>
      <c r="F5" s="75"/>
      <c r="G5" s="75"/>
      <c r="H5" s="75"/>
      <c r="I5" s="75"/>
      <c r="J5" s="75"/>
      <c r="K5" s="75"/>
      <c r="L5" s="75"/>
      <c r="M5" s="255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3" ht="15" customHeight="1" x14ac:dyDescent="0.25">
      <c r="A6" s="75"/>
      <c r="B6" s="80" t="s">
        <v>151</v>
      </c>
      <c r="C6" s="77"/>
      <c r="D6" s="77"/>
      <c r="E6" s="75"/>
      <c r="F6" s="75"/>
      <c r="G6" s="75"/>
      <c r="H6" s="84"/>
      <c r="I6" s="84"/>
      <c r="J6" s="238"/>
      <c r="K6" s="238"/>
      <c r="L6" s="75"/>
      <c r="M6" s="255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3" ht="15" customHeight="1" x14ac:dyDescent="0.25">
      <c r="A7" s="75"/>
      <c r="B7" s="80"/>
      <c r="C7" s="77"/>
      <c r="D7" s="77"/>
      <c r="E7" s="81" t="s">
        <v>153</v>
      </c>
      <c r="F7" s="81" t="s">
        <v>201</v>
      </c>
      <c r="G7" s="81" t="s">
        <v>202</v>
      </c>
      <c r="H7" s="81" t="s">
        <v>204</v>
      </c>
      <c r="I7" s="81" t="s">
        <v>190</v>
      </c>
      <c r="J7" s="81" t="s">
        <v>174</v>
      </c>
      <c r="K7" s="81" t="s">
        <v>194</v>
      </c>
      <c r="L7" s="81" t="s">
        <v>203</v>
      </c>
      <c r="M7" s="255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3" ht="15" customHeight="1" x14ac:dyDescent="0.25">
      <c r="A8" s="75"/>
      <c r="B8" s="85" t="s">
        <v>154</v>
      </c>
      <c r="C8" s="85" t="s">
        <v>155</v>
      </c>
      <c r="D8" s="85" t="s">
        <v>156</v>
      </c>
      <c r="E8" s="81" t="s">
        <v>205</v>
      </c>
      <c r="F8" s="81" t="s">
        <v>206</v>
      </c>
      <c r="G8" s="81" t="s">
        <v>207</v>
      </c>
      <c r="H8" s="81" t="s">
        <v>208</v>
      </c>
      <c r="I8" s="81" t="s">
        <v>191</v>
      </c>
      <c r="J8" s="81" t="s">
        <v>180</v>
      </c>
      <c r="K8" s="81" t="s">
        <v>192</v>
      </c>
      <c r="L8" s="81" t="s">
        <v>192</v>
      </c>
      <c r="M8" s="256" t="s">
        <v>7</v>
      </c>
      <c r="N8" s="77"/>
      <c r="O8" s="77"/>
      <c r="P8" s="77"/>
      <c r="Q8" s="77"/>
      <c r="R8" s="77"/>
      <c r="S8" s="77"/>
      <c r="T8" s="77"/>
      <c r="U8" s="77"/>
      <c r="V8" s="77"/>
      <c r="W8" s="77"/>
    </row>
    <row r="9" spans="1:23" ht="15" customHeight="1" x14ac:dyDescent="0.25">
      <c r="A9" s="75">
        <v>1</v>
      </c>
      <c r="B9" s="257" t="s">
        <v>289</v>
      </c>
      <c r="C9" s="257" t="s">
        <v>290</v>
      </c>
      <c r="D9" s="258" t="s">
        <v>52</v>
      </c>
      <c r="E9" s="310" t="s">
        <v>558</v>
      </c>
      <c r="F9" s="310">
        <v>25</v>
      </c>
      <c r="G9" s="310">
        <v>25</v>
      </c>
      <c r="H9" s="310"/>
      <c r="I9" s="310"/>
      <c r="J9" s="310">
        <v>25</v>
      </c>
      <c r="K9" s="310"/>
      <c r="L9" s="310"/>
      <c r="M9" s="259">
        <f t="shared" ref="M9:M34" si="0">SUM(E9:L9)</f>
        <v>75</v>
      </c>
      <c r="N9" s="77"/>
      <c r="O9">
        <f>COUNT(E9:L9)</f>
        <v>3</v>
      </c>
      <c r="P9">
        <f t="shared" ref="P9:P35" si="1">IF(O9&gt;3,"  huom",0)</f>
        <v>0</v>
      </c>
      <c r="Q9" s="77"/>
      <c r="R9" s="77"/>
      <c r="S9" s="77"/>
      <c r="T9" s="77"/>
      <c r="U9" s="77"/>
      <c r="V9" s="77"/>
      <c r="W9" s="77"/>
    </row>
    <row r="10" spans="1:23" ht="15" customHeight="1" x14ac:dyDescent="0.25">
      <c r="A10" s="75">
        <v>2</v>
      </c>
      <c r="B10" s="257" t="s">
        <v>71</v>
      </c>
      <c r="C10" s="257" t="s">
        <v>72</v>
      </c>
      <c r="D10" s="258" t="s">
        <v>73</v>
      </c>
      <c r="E10" s="311"/>
      <c r="F10" s="311" t="s">
        <v>567</v>
      </c>
      <c r="G10" s="311"/>
      <c r="H10" s="311">
        <v>25</v>
      </c>
      <c r="I10" s="311">
        <v>17</v>
      </c>
      <c r="J10" s="311"/>
      <c r="K10" s="311"/>
      <c r="L10" s="311">
        <v>25</v>
      </c>
      <c r="M10" s="259">
        <f t="shared" si="0"/>
        <v>67</v>
      </c>
      <c r="N10" s="77"/>
      <c r="O10">
        <f t="shared" ref="O10:O33" si="2">COUNT(E10:L10)</f>
        <v>3</v>
      </c>
      <c r="P10">
        <f t="shared" si="1"/>
        <v>0</v>
      </c>
      <c r="Q10" s="77"/>
      <c r="R10" s="77"/>
      <c r="S10" s="77"/>
      <c r="T10" s="77"/>
      <c r="U10" s="77"/>
      <c r="V10" s="77"/>
      <c r="W10" s="77"/>
    </row>
    <row r="11" spans="1:23" ht="15" customHeight="1" x14ac:dyDescent="0.25">
      <c r="A11" s="75">
        <v>3</v>
      </c>
      <c r="B11" s="260" t="s">
        <v>89</v>
      </c>
      <c r="C11" s="260" t="s">
        <v>91</v>
      </c>
      <c r="D11" s="312" t="s">
        <v>32</v>
      </c>
      <c r="E11" s="310">
        <v>22</v>
      </c>
      <c r="F11" s="310" t="s">
        <v>559</v>
      </c>
      <c r="G11" s="310" t="s">
        <v>578</v>
      </c>
      <c r="H11" s="310"/>
      <c r="I11" s="310"/>
      <c r="J11" s="310">
        <v>22</v>
      </c>
      <c r="K11" s="310">
        <v>22</v>
      </c>
      <c r="L11" s="310"/>
      <c r="M11" s="259">
        <f t="shared" si="0"/>
        <v>66</v>
      </c>
      <c r="N11" s="77"/>
      <c r="O11">
        <f t="shared" si="2"/>
        <v>3</v>
      </c>
      <c r="P11">
        <f t="shared" si="1"/>
        <v>0</v>
      </c>
      <c r="Q11" s="77"/>
      <c r="R11" s="77"/>
      <c r="S11" s="77"/>
      <c r="T11" s="77"/>
      <c r="U11" s="77"/>
      <c r="V11" s="77"/>
      <c r="W11" s="77"/>
    </row>
    <row r="12" spans="1:23" ht="15" customHeight="1" x14ac:dyDescent="0.25">
      <c r="A12" s="75">
        <v>4</v>
      </c>
      <c r="B12" s="260" t="s">
        <v>11</v>
      </c>
      <c r="C12" s="257" t="s">
        <v>17</v>
      </c>
      <c r="D12" s="260" t="s">
        <v>283</v>
      </c>
      <c r="E12" s="310">
        <v>19</v>
      </c>
      <c r="F12" s="310"/>
      <c r="G12" s="310">
        <v>22</v>
      </c>
      <c r="H12" s="310"/>
      <c r="I12" s="310"/>
      <c r="J12" s="310"/>
      <c r="K12" s="310">
        <v>19</v>
      </c>
      <c r="L12" s="310"/>
      <c r="M12" s="259">
        <f t="shared" si="0"/>
        <v>60</v>
      </c>
      <c r="N12" s="77"/>
      <c r="O12">
        <f t="shared" si="2"/>
        <v>3</v>
      </c>
      <c r="P12">
        <f t="shared" si="1"/>
        <v>0</v>
      </c>
      <c r="Q12" s="77"/>
      <c r="R12" s="77"/>
      <c r="S12" s="77"/>
      <c r="T12" s="77"/>
      <c r="U12" s="77"/>
      <c r="V12" s="77"/>
      <c r="W12" s="77"/>
    </row>
    <row r="13" spans="1:23" ht="15" customHeight="1" x14ac:dyDescent="0.25">
      <c r="A13" s="75">
        <v>4</v>
      </c>
      <c r="B13" s="257" t="s">
        <v>313</v>
      </c>
      <c r="C13" s="257" t="s">
        <v>314</v>
      </c>
      <c r="D13" s="258" t="s">
        <v>220</v>
      </c>
      <c r="E13" s="310"/>
      <c r="F13" s="310">
        <v>22</v>
      </c>
      <c r="G13" s="310"/>
      <c r="H13" s="310"/>
      <c r="I13" s="310">
        <v>19</v>
      </c>
      <c r="J13" s="310"/>
      <c r="K13" s="310"/>
      <c r="L13" s="310">
        <v>19</v>
      </c>
      <c r="M13" s="259">
        <f t="shared" si="0"/>
        <v>60</v>
      </c>
      <c r="N13" s="77"/>
      <c r="O13">
        <f t="shared" si="2"/>
        <v>3</v>
      </c>
      <c r="P13">
        <f t="shared" si="1"/>
        <v>0</v>
      </c>
      <c r="Q13" s="77"/>
      <c r="R13" s="77"/>
      <c r="S13" s="77"/>
      <c r="T13" s="77"/>
      <c r="U13" s="77"/>
      <c r="V13" s="77"/>
      <c r="W13" s="77"/>
    </row>
    <row r="14" spans="1:23" ht="15" customHeight="1" x14ac:dyDescent="0.25">
      <c r="A14" s="75">
        <v>6</v>
      </c>
      <c r="B14" s="257" t="s">
        <v>499</v>
      </c>
      <c r="C14" s="257" t="s">
        <v>500</v>
      </c>
      <c r="D14" s="258" t="s">
        <v>494</v>
      </c>
      <c r="E14" s="310"/>
      <c r="F14" s="310"/>
      <c r="G14" s="310"/>
      <c r="H14" s="310">
        <v>22</v>
      </c>
      <c r="I14" s="310" t="s">
        <v>577</v>
      </c>
      <c r="J14" s="310">
        <v>15</v>
      </c>
      <c r="K14" s="310"/>
      <c r="L14" s="310">
        <v>22</v>
      </c>
      <c r="M14" s="259">
        <f t="shared" si="0"/>
        <v>59</v>
      </c>
      <c r="N14" s="77"/>
      <c r="O14">
        <f t="shared" si="2"/>
        <v>3</v>
      </c>
      <c r="P14">
        <f t="shared" si="1"/>
        <v>0</v>
      </c>
      <c r="Q14" s="77"/>
      <c r="R14" s="77"/>
      <c r="S14" s="77"/>
      <c r="T14" s="77"/>
      <c r="U14" s="77"/>
      <c r="V14" s="77"/>
      <c r="W14" s="77"/>
    </row>
    <row r="15" spans="1:23" ht="15" customHeight="1" x14ac:dyDescent="0.25">
      <c r="A15" s="75">
        <v>7</v>
      </c>
      <c r="B15" s="257" t="s">
        <v>501</v>
      </c>
      <c r="C15" s="257" t="s">
        <v>502</v>
      </c>
      <c r="D15" s="258" t="s">
        <v>304</v>
      </c>
      <c r="E15" s="310"/>
      <c r="F15" s="310"/>
      <c r="G15" s="310"/>
      <c r="H15" s="310">
        <v>19</v>
      </c>
      <c r="I15" s="310">
        <v>22</v>
      </c>
      <c r="J15" s="310"/>
      <c r="K15" s="310"/>
      <c r="L15" s="310">
        <v>17</v>
      </c>
      <c r="M15" s="259">
        <f t="shared" si="0"/>
        <v>58</v>
      </c>
      <c r="N15" s="77"/>
      <c r="O15">
        <f t="shared" si="2"/>
        <v>3</v>
      </c>
      <c r="P15">
        <f t="shared" si="1"/>
        <v>0</v>
      </c>
      <c r="Q15" s="77"/>
      <c r="R15" s="77"/>
      <c r="S15" s="77"/>
      <c r="T15" s="77"/>
      <c r="U15" s="77"/>
      <c r="V15" s="77"/>
      <c r="W15" s="77"/>
    </row>
    <row r="16" spans="1:23" ht="15" customHeight="1" x14ac:dyDescent="0.25">
      <c r="A16" s="75"/>
      <c r="B16" s="106" t="s">
        <v>280</v>
      </c>
      <c r="C16" s="106" t="s">
        <v>281</v>
      </c>
      <c r="D16" s="107" t="s">
        <v>282</v>
      </c>
      <c r="E16" s="103">
        <v>25</v>
      </c>
      <c r="F16" s="103"/>
      <c r="G16" s="103">
        <v>19</v>
      </c>
      <c r="H16" s="103"/>
      <c r="I16" s="103"/>
      <c r="J16" s="103" t="s">
        <v>551</v>
      </c>
      <c r="K16" s="103">
        <v>10</v>
      </c>
      <c r="L16" s="103"/>
      <c r="M16" s="259">
        <f t="shared" si="0"/>
        <v>54</v>
      </c>
      <c r="N16" s="77"/>
      <c r="O16">
        <f t="shared" si="2"/>
        <v>3</v>
      </c>
      <c r="P16">
        <f t="shared" si="1"/>
        <v>0</v>
      </c>
      <c r="Q16" s="77"/>
      <c r="R16" s="77"/>
      <c r="S16" s="77"/>
      <c r="T16" s="77"/>
      <c r="U16" s="77"/>
      <c r="V16" s="77"/>
      <c r="W16" s="77"/>
    </row>
    <row r="17" spans="1:23" ht="15" customHeight="1" x14ac:dyDescent="0.25">
      <c r="A17" s="75"/>
      <c r="B17" s="106" t="s">
        <v>33</v>
      </c>
      <c r="C17" s="106" t="s">
        <v>285</v>
      </c>
      <c r="D17" s="107" t="s">
        <v>35</v>
      </c>
      <c r="E17" s="103">
        <v>15</v>
      </c>
      <c r="F17" s="103"/>
      <c r="G17" s="103">
        <v>17</v>
      </c>
      <c r="H17" s="263"/>
      <c r="I17" s="103"/>
      <c r="J17" s="103">
        <v>19</v>
      </c>
      <c r="K17" s="103"/>
      <c r="L17" s="103"/>
      <c r="M17" s="259">
        <f t="shared" si="0"/>
        <v>51</v>
      </c>
      <c r="N17" s="77"/>
      <c r="O17">
        <f t="shared" si="2"/>
        <v>3</v>
      </c>
      <c r="P17">
        <f t="shared" si="1"/>
        <v>0</v>
      </c>
      <c r="Q17" s="77"/>
      <c r="R17" s="77"/>
      <c r="S17" s="77"/>
      <c r="T17" s="77"/>
      <c r="U17" s="77"/>
      <c r="V17" s="77"/>
      <c r="W17" s="77"/>
    </row>
    <row r="18" spans="1:23" ht="15" customHeight="1" x14ac:dyDescent="0.25">
      <c r="A18" s="75"/>
      <c r="B18" s="106" t="s">
        <v>286</v>
      </c>
      <c r="C18" s="106" t="s">
        <v>287</v>
      </c>
      <c r="D18" s="107" t="s">
        <v>288</v>
      </c>
      <c r="E18" s="103">
        <v>13</v>
      </c>
      <c r="F18" s="103">
        <v>13</v>
      </c>
      <c r="G18" s="103"/>
      <c r="H18" s="103"/>
      <c r="I18" s="103"/>
      <c r="J18" s="103"/>
      <c r="K18" s="103">
        <v>15</v>
      </c>
      <c r="L18" s="103"/>
      <c r="M18" s="259">
        <f t="shared" si="0"/>
        <v>41</v>
      </c>
      <c r="N18" s="77"/>
      <c r="O18">
        <f t="shared" si="2"/>
        <v>3</v>
      </c>
      <c r="P18">
        <f t="shared" si="1"/>
        <v>0</v>
      </c>
      <c r="Q18" s="77"/>
      <c r="R18" s="77"/>
      <c r="S18" s="77"/>
      <c r="T18" s="77"/>
      <c r="U18" s="77"/>
      <c r="V18" s="77"/>
      <c r="W18" s="77"/>
    </row>
    <row r="19" spans="1:23" ht="15" customHeight="1" x14ac:dyDescent="0.25">
      <c r="A19" s="75"/>
      <c r="B19" s="106" t="s">
        <v>291</v>
      </c>
      <c r="C19" s="106" t="s">
        <v>292</v>
      </c>
      <c r="D19" s="107" t="s">
        <v>293</v>
      </c>
      <c r="E19" s="103">
        <v>9</v>
      </c>
      <c r="F19" s="103"/>
      <c r="G19" s="103"/>
      <c r="H19" s="103"/>
      <c r="I19" s="103"/>
      <c r="J19" s="103">
        <v>17</v>
      </c>
      <c r="K19" s="103">
        <v>13</v>
      </c>
      <c r="L19" s="103"/>
      <c r="M19" s="259">
        <f t="shared" si="0"/>
        <v>39</v>
      </c>
      <c r="N19" s="77"/>
      <c r="O19">
        <f t="shared" si="2"/>
        <v>3</v>
      </c>
      <c r="P19">
        <f t="shared" si="1"/>
        <v>0</v>
      </c>
      <c r="Q19" s="77"/>
      <c r="R19" s="77"/>
      <c r="S19" s="77"/>
      <c r="T19" s="77"/>
      <c r="U19" s="77"/>
      <c r="V19" s="77"/>
      <c r="W19" s="77"/>
    </row>
    <row r="20" spans="1:23" ht="15" customHeight="1" x14ac:dyDescent="0.25">
      <c r="A20" s="75"/>
      <c r="B20" s="106" t="s">
        <v>295</v>
      </c>
      <c r="C20" s="106" t="s">
        <v>296</v>
      </c>
      <c r="D20" s="107" t="s">
        <v>297</v>
      </c>
      <c r="E20" s="103" t="s">
        <v>551</v>
      </c>
      <c r="F20" s="103">
        <v>15</v>
      </c>
      <c r="G20" s="103">
        <v>10</v>
      </c>
      <c r="H20" s="103"/>
      <c r="I20" s="103"/>
      <c r="J20" s="103" t="s">
        <v>559</v>
      </c>
      <c r="K20" s="103">
        <v>9</v>
      </c>
      <c r="L20" s="103"/>
      <c r="M20" s="259">
        <f t="shared" si="0"/>
        <v>34</v>
      </c>
      <c r="N20" s="77"/>
      <c r="O20">
        <f t="shared" si="2"/>
        <v>3</v>
      </c>
      <c r="P20">
        <f t="shared" si="1"/>
        <v>0</v>
      </c>
      <c r="Q20" s="77"/>
      <c r="R20" s="77"/>
      <c r="S20" s="77"/>
      <c r="T20" s="77"/>
      <c r="U20" s="77"/>
      <c r="V20" s="77"/>
      <c r="W20" s="77"/>
    </row>
    <row r="21" spans="1:23" ht="15" customHeight="1" x14ac:dyDescent="0.25">
      <c r="A21" s="75"/>
      <c r="B21" s="101" t="s">
        <v>510</v>
      </c>
      <c r="C21" s="101" t="s">
        <v>511</v>
      </c>
      <c r="D21" s="102" t="s">
        <v>125</v>
      </c>
      <c r="E21" s="103"/>
      <c r="F21" s="103"/>
      <c r="G21" s="103"/>
      <c r="H21" s="103"/>
      <c r="I21" s="103">
        <v>25</v>
      </c>
      <c r="J21" s="103"/>
      <c r="K21" s="103"/>
      <c r="L21" s="103"/>
      <c r="M21" s="259">
        <f t="shared" si="0"/>
        <v>25</v>
      </c>
      <c r="N21" s="77"/>
      <c r="O21">
        <f t="shared" si="2"/>
        <v>1</v>
      </c>
      <c r="P21">
        <f t="shared" si="1"/>
        <v>0</v>
      </c>
      <c r="Q21" s="77"/>
      <c r="R21" s="77"/>
      <c r="S21" s="77"/>
      <c r="T21" s="77"/>
      <c r="U21" s="77"/>
      <c r="V21" s="77"/>
      <c r="W21" s="77"/>
    </row>
    <row r="22" spans="1:23" ht="15" customHeight="1" x14ac:dyDescent="0.25">
      <c r="A22" s="75"/>
      <c r="B22" s="106" t="s">
        <v>95</v>
      </c>
      <c r="C22" s="106" t="s">
        <v>572</v>
      </c>
      <c r="D22" s="107" t="s">
        <v>59</v>
      </c>
      <c r="E22" s="103"/>
      <c r="F22" s="103"/>
      <c r="G22" s="103"/>
      <c r="H22" s="103"/>
      <c r="I22" s="103"/>
      <c r="J22" s="103"/>
      <c r="K22" s="103">
        <v>25</v>
      </c>
      <c r="L22" s="103"/>
      <c r="M22" s="259">
        <f t="shared" si="0"/>
        <v>25</v>
      </c>
      <c r="N22" s="77"/>
      <c r="O22">
        <f t="shared" si="2"/>
        <v>1</v>
      </c>
      <c r="P22">
        <f t="shared" si="1"/>
        <v>0</v>
      </c>
      <c r="Q22" s="77"/>
      <c r="R22" s="77"/>
      <c r="S22" s="77"/>
      <c r="T22" s="77"/>
      <c r="U22" s="77"/>
      <c r="V22" s="77"/>
      <c r="W22" s="77"/>
    </row>
    <row r="23" spans="1:23" ht="15" customHeight="1" x14ac:dyDescent="0.25">
      <c r="A23" s="75"/>
      <c r="B23" s="106" t="s">
        <v>322</v>
      </c>
      <c r="C23" s="106" t="s">
        <v>323</v>
      </c>
      <c r="D23" s="107" t="s">
        <v>146</v>
      </c>
      <c r="E23" s="103"/>
      <c r="F23" s="103"/>
      <c r="G23" s="103">
        <v>13</v>
      </c>
      <c r="H23" s="103"/>
      <c r="I23" s="103"/>
      <c r="J23" s="103">
        <v>10</v>
      </c>
      <c r="K23" s="103"/>
      <c r="L23" s="103"/>
      <c r="M23" s="259">
        <f t="shared" si="0"/>
        <v>23</v>
      </c>
      <c r="N23" s="77"/>
      <c r="O23">
        <f t="shared" si="2"/>
        <v>2</v>
      </c>
      <c r="P23">
        <f t="shared" si="1"/>
        <v>0</v>
      </c>
      <c r="Q23" s="77"/>
      <c r="R23" s="77"/>
      <c r="S23" s="77"/>
      <c r="T23" s="77"/>
      <c r="U23" s="77"/>
      <c r="V23" s="77"/>
      <c r="W23" s="77"/>
    </row>
    <row r="24" spans="1:23" ht="15" customHeight="1" x14ac:dyDescent="0.25">
      <c r="A24" s="75"/>
      <c r="B24" s="106" t="s">
        <v>119</v>
      </c>
      <c r="C24" s="106" t="s">
        <v>284</v>
      </c>
      <c r="D24" s="107" t="s">
        <v>121</v>
      </c>
      <c r="E24" s="103">
        <v>19</v>
      </c>
      <c r="F24" s="103"/>
      <c r="G24" s="103"/>
      <c r="H24" s="103"/>
      <c r="I24" s="103"/>
      <c r="J24" s="103"/>
      <c r="K24" s="103"/>
      <c r="L24" s="103"/>
      <c r="M24" s="259">
        <f t="shared" si="0"/>
        <v>19</v>
      </c>
      <c r="N24" s="77"/>
      <c r="O24">
        <f t="shared" si="2"/>
        <v>1</v>
      </c>
      <c r="P24">
        <f t="shared" si="1"/>
        <v>0</v>
      </c>
      <c r="Q24" s="77"/>
      <c r="R24" s="77"/>
      <c r="S24" s="77"/>
      <c r="T24" s="77"/>
      <c r="U24" s="77"/>
      <c r="V24" s="77"/>
      <c r="W24" s="77"/>
    </row>
    <row r="25" spans="1:23" ht="15" customHeight="1" x14ac:dyDescent="0.25">
      <c r="A25" s="75"/>
      <c r="B25" s="106" t="s">
        <v>247</v>
      </c>
      <c r="C25" s="106" t="s">
        <v>294</v>
      </c>
      <c r="D25" s="107" t="s">
        <v>52</v>
      </c>
      <c r="E25" s="103">
        <v>9</v>
      </c>
      <c r="F25" s="103">
        <v>10</v>
      </c>
      <c r="G25" s="103"/>
      <c r="H25" s="103"/>
      <c r="I25" s="103"/>
      <c r="J25" s="103"/>
      <c r="K25" s="103"/>
      <c r="L25" s="103"/>
      <c r="M25" s="259">
        <f t="shared" si="0"/>
        <v>19</v>
      </c>
      <c r="N25" s="77"/>
      <c r="O25">
        <f t="shared" si="2"/>
        <v>2</v>
      </c>
      <c r="P25">
        <f t="shared" si="1"/>
        <v>0</v>
      </c>
      <c r="Q25" s="77"/>
      <c r="R25" s="77"/>
      <c r="S25" s="77"/>
      <c r="T25" s="77"/>
      <c r="U25" s="77"/>
      <c r="V25" s="77"/>
      <c r="W25" s="77"/>
    </row>
    <row r="26" spans="1:23" ht="15" customHeight="1" x14ac:dyDescent="0.25">
      <c r="A26" s="75"/>
      <c r="B26" s="106" t="s">
        <v>315</v>
      </c>
      <c r="C26" s="106" t="s">
        <v>316</v>
      </c>
      <c r="D26" s="106" t="s">
        <v>121</v>
      </c>
      <c r="E26" s="103"/>
      <c r="F26" s="103">
        <v>19</v>
      </c>
      <c r="G26" s="103"/>
      <c r="H26" s="103"/>
      <c r="I26" s="103"/>
      <c r="J26" s="103"/>
      <c r="K26" s="103"/>
      <c r="L26" s="103"/>
      <c r="M26" s="259">
        <f t="shared" si="0"/>
        <v>19</v>
      </c>
      <c r="N26" s="77"/>
      <c r="O26">
        <f t="shared" si="2"/>
        <v>1</v>
      </c>
      <c r="P26">
        <f t="shared" si="1"/>
        <v>0</v>
      </c>
      <c r="Q26" s="77"/>
      <c r="R26" s="77"/>
      <c r="S26" s="77"/>
      <c r="T26" s="77"/>
      <c r="U26" s="77"/>
      <c r="V26" s="77"/>
      <c r="W26" s="77"/>
    </row>
    <row r="27" spans="1:23" ht="15" customHeight="1" x14ac:dyDescent="0.25">
      <c r="A27" s="75"/>
      <c r="B27" s="106" t="s">
        <v>573</v>
      </c>
      <c r="C27" s="106" t="s">
        <v>574</v>
      </c>
      <c r="D27" s="106" t="s">
        <v>254</v>
      </c>
      <c r="E27" s="103"/>
      <c r="F27" s="103"/>
      <c r="G27" s="103"/>
      <c r="H27" s="103"/>
      <c r="I27" s="103"/>
      <c r="J27" s="103"/>
      <c r="K27" s="103">
        <v>17</v>
      </c>
      <c r="L27" s="103"/>
      <c r="M27" s="259">
        <f t="shared" si="0"/>
        <v>17</v>
      </c>
      <c r="N27" s="77"/>
      <c r="O27">
        <f t="shared" si="2"/>
        <v>1</v>
      </c>
      <c r="P27">
        <f t="shared" si="1"/>
        <v>0</v>
      </c>
      <c r="Q27" s="77"/>
      <c r="R27" s="77"/>
      <c r="S27" s="77"/>
      <c r="T27" s="77"/>
      <c r="U27" s="77"/>
      <c r="V27" s="77"/>
      <c r="W27" s="77"/>
    </row>
    <row r="28" spans="1:23" ht="15" customHeight="1" x14ac:dyDescent="0.25">
      <c r="A28" s="75"/>
      <c r="B28" s="106" t="s">
        <v>319</v>
      </c>
      <c r="C28" s="106" t="s">
        <v>320</v>
      </c>
      <c r="D28" s="107" t="s">
        <v>272</v>
      </c>
      <c r="E28" s="264"/>
      <c r="F28" s="264">
        <v>7</v>
      </c>
      <c r="G28" s="264"/>
      <c r="H28" s="264"/>
      <c r="I28" s="264"/>
      <c r="J28" s="264">
        <v>9</v>
      </c>
      <c r="K28" s="264"/>
      <c r="L28" s="264"/>
      <c r="M28" s="259">
        <f t="shared" si="0"/>
        <v>16</v>
      </c>
      <c r="N28" s="77"/>
      <c r="O28">
        <f t="shared" si="2"/>
        <v>2</v>
      </c>
      <c r="P28">
        <f t="shared" si="1"/>
        <v>0</v>
      </c>
      <c r="Q28" s="77"/>
      <c r="R28" s="77"/>
      <c r="S28" s="77"/>
      <c r="T28" s="77"/>
      <c r="U28" s="77"/>
      <c r="V28" s="77"/>
      <c r="W28" s="77"/>
    </row>
    <row r="29" spans="1:23" ht="15" customHeight="1" x14ac:dyDescent="0.25">
      <c r="A29" s="75"/>
      <c r="B29" s="106" t="s">
        <v>512</v>
      </c>
      <c r="C29" s="106" t="s">
        <v>513</v>
      </c>
      <c r="D29" s="107" t="s">
        <v>310</v>
      </c>
      <c r="E29" s="264"/>
      <c r="F29" s="264"/>
      <c r="G29" s="264"/>
      <c r="H29" s="264"/>
      <c r="I29" s="264">
        <v>15</v>
      </c>
      <c r="J29" s="264"/>
      <c r="K29" s="264"/>
      <c r="L29" s="264"/>
      <c r="M29" s="259">
        <f t="shared" si="0"/>
        <v>15</v>
      </c>
      <c r="N29" s="77"/>
      <c r="O29">
        <f t="shared" si="2"/>
        <v>1</v>
      </c>
      <c r="P29">
        <f t="shared" si="1"/>
        <v>0</v>
      </c>
      <c r="Q29" s="77"/>
      <c r="R29" s="77"/>
      <c r="S29" s="77"/>
      <c r="T29" s="77"/>
      <c r="U29" s="77"/>
      <c r="V29" s="77"/>
      <c r="W29" s="77"/>
    </row>
    <row r="30" spans="1:23" ht="15" customHeight="1" x14ac:dyDescent="0.25">
      <c r="A30" s="75"/>
      <c r="B30" s="106" t="s">
        <v>560</v>
      </c>
      <c r="C30" s="106" t="s">
        <v>561</v>
      </c>
      <c r="D30" s="107" t="s">
        <v>311</v>
      </c>
      <c r="E30" s="103"/>
      <c r="F30" s="103"/>
      <c r="G30" s="103"/>
      <c r="H30" s="103"/>
      <c r="I30" s="103"/>
      <c r="J30" s="103"/>
      <c r="K30" s="103"/>
      <c r="L30" s="103">
        <v>15</v>
      </c>
      <c r="M30" s="259">
        <f t="shared" si="0"/>
        <v>15</v>
      </c>
      <c r="N30" s="77"/>
      <c r="O30">
        <f t="shared" si="2"/>
        <v>1</v>
      </c>
      <c r="P30">
        <f t="shared" si="1"/>
        <v>0</v>
      </c>
      <c r="Q30" s="77"/>
      <c r="R30" s="77"/>
      <c r="S30" s="77"/>
      <c r="T30" s="77"/>
      <c r="U30" s="77"/>
      <c r="V30" s="77"/>
      <c r="W30" s="77"/>
    </row>
    <row r="31" spans="1:23" ht="15" customHeight="1" x14ac:dyDescent="0.25">
      <c r="A31" s="75"/>
      <c r="B31" s="106" t="s">
        <v>557</v>
      </c>
      <c r="C31" s="106" t="s">
        <v>109</v>
      </c>
      <c r="D31" s="107" t="s">
        <v>110</v>
      </c>
      <c r="E31" s="264"/>
      <c r="F31" s="264"/>
      <c r="G31" s="264"/>
      <c r="H31" s="264"/>
      <c r="I31" s="264"/>
      <c r="J31" s="264">
        <v>13</v>
      </c>
      <c r="K31" s="264"/>
      <c r="L31" s="264"/>
      <c r="M31" s="259">
        <f t="shared" si="0"/>
        <v>13</v>
      </c>
      <c r="N31" s="77"/>
      <c r="O31">
        <f t="shared" si="2"/>
        <v>1</v>
      </c>
      <c r="P31">
        <f t="shared" si="1"/>
        <v>0</v>
      </c>
      <c r="Q31" s="77"/>
      <c r="R31" s="77"/>
      <c r="S31" s="77"/>
      <c r="T31" s="77"/>
      <c r="U31" s="77"/>
      <c r="V31" s="77"/>
      <c r="W31" s="77"/>
    </row>
    <row r="32" spans="1:23" ht="15" customHeight="1" x14ac:dyDescent="0.25">
      <c r="A32" s="75"/>
      <c r="B32" s="127" t="s">
        <v>317</v>
      </c>
      <c r="C32" s="127" t="s">
        <v>318</v>
      </c>
      <c r="D32" s="128" t="s">
        <v>321</v>
      </c>
      <c r="E32" s="307"/>
      <c r="F32" s="307">
        <v>9</v>
      </c>
      <c r="G32" s="307"/>
      <c r="H32" s="307"/>
      <c r="I32" s="307"/>
      <c r="J32" s="307"/>
      <c r="K32" s="307"/>
      <c r="L32" s="307"/>
      <c r="M32" s="259">
        <f t="shared" si="0"/>
        <v>9</v>
      </c>
      <c r="N32" s="77"/>
      <c r="O32">
        <f t="shared" si="2"/>
        <v>1</v>
      </c>
      <c r="P32">
        <f t="shared" si="1"/>
        <v>0</v>
      </c>
      <c r="Q32" s="77"/>
      <c r="R32" s="77"/>
      <c r="S32" s="77"/>
      <c r="T32" s="77"/>
      <c r="U32" s="77"/>
      <c r="V32" s="77"/>
      <c r="W32" s="77"/>
    </row>
    <row r="33" spans="1:23" ht="15" customHeight="1" x14ac:dyDescent="0.25">
      <c r="A33" s="75"/>
      <c r="B33" s="101" t="s">
        <v>230</v>
      </c>
      <c r="C33" s="106" t="s">
        <v>575</v>
      </c>
      <c r="D33" s="101" t="s">
        <v>232</v>
      </c>
      <c r="E33" s="103"/>
      <c r="F33" s="103"/>
      <c r="G33" s="103"/>
      <c r="H33" s="103"/>
      <c r="I33" s="103"/>
      <c r="J33" s="103"/>
      <c r="K33" s="103">
        <v>8</v>
      </c>
      <c r="L33" s="103"/>
      <c r="M33" s="259">
        <f t="shared" si="0"/>
        <v>8</v>
      </c>
      <c r="N33" s="77"/>
      <c r="O33">
        <f t="shared" si="2"/>
        <v>1</v>
      </c>
      <c r="P33">
        <f t="shared" si="1"/>
        <v>0</v>
      </c>
      <c r="Q33" s="77"/>
      <c r="R33" s="77"/>
      <c r="S33" s="77"/>
      <c r="T33" s="77"/>
      <c r="U33" s="77"/>
      <c r="V33" s="77"/>
      <c r="W33" s="77"/>
    </row>
    <row r="34" spans="1:23" ht="15" customHeight="1" x14ac:dyDescent="0.25">
      <c r="A34" s="75"/>
      <c r="B34" s="101" t="s">
        <v>100</v>
      </c>
      <c r="C34" s="101" t="s">
        <v>576</v>
      </c>
      <c r="D34" s="102" t="s">
        <v>98</v>
      </c>
      <c r="E34" s="103"/>
      <c r="F34" s="103"/>
      <c r="G34" s="103"/>
      <c r="H34" s="103"/>
      <c r="I34" s="103"/>
      <c r="J34" s="103"/>
      <c r="K34" s="103">
        <v>7</v>
      </c>
      <c r="L34" s="129"/>
      <c r="M34" s="308">
        <f t="shared" si="0"/>
        <v>7</v>
      </c>
      <c r="N34" s="77"/>
      <c r="O34">
        <f>COUNT(E34:L34)</f>
        <v>1</v>
      </c>
      <c r="P34">
        <f t="shared" si="1"/>
        <v>0</v>
      </c>
      <c r="Q34" s="77"/>
      <c r="R34" s="77"/>
      <c r="S34" s="77"/>
      <c r="T34" s="77"/>
      <c r="U34" s="77"/>
      <c r="V34" s="77"/>
      <c r="W34" s="77"/>
    </row>
    <row r="35" spans="1:23" ht="15" customHeight="1" x14ac:dyDescent="0.25">
      <c r="A35" s="75"/>
      <c r="B35" s="106"/>
      <c r="C35" s="106"/>
      <c r="D35" s="107"/>
      <c r="E35" s="103"/>
      <c r="F35" s="103"/>
      <c r="G35" s="103"/>
      <c r="H35" s="103"/>
      <c r="I35" s="103"/>
      <c r="J35" s="103"/>
      <c r="K35" s="103"/>
      <c r="L35" s="103"/>
      <c r="M35" s="309">
        <f t="shared" ref="M35" si="3">SUM(E35:L35)</f>
        <v>0</v>
      </c>
      <c r="N35" s="77"/>
      <c r="O35">
        <f>COUNT(E35:L35)</f>
        <v>0</v>
      </c>
      <c r="P35">
        <f t="shared" si="1"/>
        <v>0</v>
      </c>
      <c r="Q35" s="77"/>
      <c r="R35" s="77"/>
      <c r="S35" s="77"/>
      <c r="T35" s="77"/>
      <c r="U35" s="77"/>
      <c r="V35" s="77"/>
      <c r="W35" s="77"/>
    </row>
    <row r="36" spans="1:23" ht="15" customHeight="1" x14ac:dyDescent="0.25">
      <c r="A36" s="75"/>
      <c r="B36" s="77"/>
      <c r="C36" s="77"/>
      <c r="D36" s="77"/>
      <c r="E36" s="261"/>
      <c r="F36" s="261"/>
      <c r="G36" s="261"/>
      <c r="H36" s="261"/>
      <c r="I36" s="261"/>
      <c r="J36" s="261"/>
      <c r="K36" s="261"/>
      <c r="L36" s="261"/>
      <c r="M36" s="255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spans="1:23" ht="15" customHeight="1" x14ac:dyDescent="0.25">
      <c r="A37" s="75"/>
      <c r="B37" s="262" t="s">
        <v>618</v>
      </c>
      <c r="C37" s="77"/>
      <c r="D37" s="77"/>
      <c r="E37" s="75"/>
      <c r="F37" s="75"/>
      <c r="G37" s="75"/>
      <c r="H37" s="75"/>
      <c r="I37" s="75"/>
      <c r="J37" s="75"/>
      <c r="K37" s="75"/>
      <c r="L37" s="75"/>
      <c r="M37" s="255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spans="1:23" ht="15" customHeight="1" x14ac:dyDescent="0.25">
      <c r="A38" s="75">
        <v>1</v>
      </c>
      <c r="B38" s="106" t="s">
        <v>289</v>
      </c>
      <c r="C38" s="106" t="s">
        <v>290</v>
      </c>
      <c r="D38" s="107" t="s">
        <v>52</v>
      </c>
      <c r="E38" s="75"/>
      <c r="F38" s="75"/>
      <c r="G38" s="75"/>
      <c r="H38" s="75"/>
      <c r="I38" s="75"/>
      <c r="J38" s="75"/>
      <c r="K38" s="75"/>
      <c r="L38" s="75"/>
      <c r="M38" s="255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spans="1:23" ht="15" customHeight="1" x14ac:dyDescent="0.25">
      <c r="A39" s="78">
        <v>2</v>
      </c>
      <c r="B39" s="106" t="s">
        <v>313</v>
      </c>
      <c r="C39" s="106" t="s">
        <v>314</v>
      </c>
      <c r="D39" s="107" t="s">
        <v>220</v>
      </c>
      <c r="E39" s="75"/>
      <c r="F39" s="75"/>
      <c r="G39" s="75"/>
      <c r="H39" s="75"/>
      <c r="I39" s="75"/>
      <c r="J39" s="75"/>
      <c r="K39" s="75"/>
      <c r="L39" s="75"/>
      <c r="M39" s="255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spans="1:23" ht="15" customHeight="1" x14ac:dyDescent="0.25">
      <c r="A40" s="78">
        <v>3</v>
      </c>
      <c r="B40" s="106" t="s">
        <v>71</v>
      </c>
      <c r="C40" s="106" t="s">
        <v>72</v>
      </c>
      <c r="D40" s="107" t="s">
        <v>73</v>
      </c>
      <c r="E40" s="75"/>
      <c r="F40" s="75"/>
      <c r="G40" s="75"/>
      <c r="H40" s="75"/>
      <c r="I40" s="75"/>
      <c r="J40" s="75"/>
      <c r="K40" s="75"/>
      <c r="L40" s="75"/>
      <c r="M40" s="255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spans="1:23" ht="15" customHeight="1" x14ac:dyDescent="0.25">
      <c r="A41" s="75">
        <v>4</v>
      </c>
      <c r="B41" s="101" t="s">
        <v>11</v>
      </c>
      <c r="C41" s="106" t="s">
        <v>17</v>
      </c>
      <c r="D41" s="101" t="s">
        <v>283</v>
      </c>
      <c r="E41" s="75"/>
      <c r="F41" s="75"/>
      <c r="G41" s="75"/>
      <c r="H41" s="75"/>
      <c r="I41" s="75"/>
      <c r="J41" s="75"/>
      <c r="K41" s="75"/>
      <c r="L41" s="75"/>
      <c r="M41" s="255"/>
      <c r="N41" s="77"/>
      <c r="O41" s="77"/>
      <c r="P41" s="77"/>
      <c r="Q41" s="77"/>
      <c r="R41" s="77"/>
      <c r="S41" s="77"/>
      <c r="T41" s="77"/>
      <c r="U41" s="77"/>
      <c r="V41" s="77"/>
      <c r="W41" s="77"/>
    </row>
    <row r="42" spans="1:23" ht="15" customHeight="1" x14ac:dyDescent="0.25">
      <c r="A42" s="75">
        <v>5</v>
      </c>
      <c r="B42" s="106" t="s">
        <v>499</v>
      </c>
      <c r="C42" s="106" t="s">
        <v>500</v>
      </c>
      <c r="D42" s="107" t="s">
        <v>494</v>
      </c>
      <c r="E42" s="75"/>
      <c r="F42" s="75"/>
      <c r="G42" s="75"/>
      <c r="H42" s="75"/>
      <c r="I42" s="75"/>
      <c r="J42" s="75"/>
      <c r="K42" s="75"/>
      <c r="L42" s="75"/>
      <c r="M42" s="255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spans="1:23" x14ac:dyDescent="0.25">
      <c r="A43" s="75"/>
      <c r="B43" s="90"/>
      <c r="C43" s="90"/>
      <c r="D43" s="95"/>
    </row>
    <row r="44" spans="1:23" x14ac:dyDescent="0.25">
      <c r="A44" s="75"/>
      <c r="B44" s="90"/>
      <c r="C44" s="90"/>
      <c r="D44" s="95"/>
    </row>
  </sheetData>
  <sortState xmlns:xlrd2="http://schemas.microsoft.com/office/spreadsheetml/2017/richdata2" ref="B9:M34">
    <sortCondition descending="1" ref="M9:M3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DC1A-04F2-42B5-A189-1AC280AACBA8}">
  <dimension ref="A1:W61"/>
  <sheetViews>
    <sheetView zoomScale="90" zoomScaleNormal="90" workbookViewId="0">
      <selection activeCell="A3" sqref="A3"/>
    </sheetView>
  </sheetViews>
  <sheetFormatPr defaultColWidth="17.28515625" defaultRowHeight="15" x14ac:dyDescent="0.25"/>
  <cols>
    <col min="1" max="1" width="4.42578125" customWidth="1"/>
    <col min="2" max="2" width="20.5703125" customWidth="1"/>
    <col min="3" max="3" width="29.85546875" bestFit="1" customWidth="1"/>
    <col min="4" max="4" width="10.7109375" customWidth="1"/>
    <col min="5" max="6" width="10.140625" customWidth="1"/>
    <col min="7" max="7" width="13.28515625" bestFit="1" customWidth="1"/>
    <col min="8" max="10" width="13.28515625" customWidth="1"/>
    <col min="11" max="11" width="10.42578125" bestFit="1" customWidth="1"/>
    <col min="12" max="12" width="10.42578125" customWidth="1"/>
    <col min="13" max="13" width="9.140625" customWidth="1"/>
    <col min="14" max="14" width="11.5703125" customWidth="1"/>
    <col min="15" max="22" width="9.140625" customWidth="1"/>
    <col min="23" max="23" width="10.7109375" customWidth="1"/>
  </cols>
  <sheetData>
    <row r="1" spans="1:23" ht="18.75" customHeight="1" x14ac:dyDescent="0.3">
      <c r="A1" s="75"/>
      <c r="B1" s="76" t="s">
        <v>209</v>
      </c>
      <c r="C1" s="77"/>
      <c r="D1" s="254"/>
      <c r="E1" s="136"/>
      <c r="F1" s="136"/>
      <c r="G1" s="75"/>
      <c r="H1" s="75"/>
      <c r="I1" s="75"/>
      <c r="J1" s="75"/>
      <c r="K1" s="75"/>
      <c r="L1" s="75"/>
      <c r="M1" s="255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15" customHeight="1" x14ac:dyDescent="0.25">
      <c r="A2" s="75"/>
      <c r="B2" s="77" t="s">
        <v>147</v>
      </c>
      <c r="C2" s="77"/>
      <c r="D2" s="390" t="s">
        <v>588</v>
      </c>
      <c r="E2" s="390"/>
      <c r="F2" s="390"/>
      <c r="G2" s="390"/>
      <c r="H2" s="75"/>
      <c r="I2" s="75"/>
      <c r="J2" s="75"/>
      <c r="K2" s="75"/>
      <c r="L2" s="75"/>
      <c r="M2" s="255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15" customHeight="1" x14ac:dyDescent="0.25">
      <c r="A3" s="75"/>
      <c r="B3" s="77"/>
      <c r="C3" s="77"/>
      <c r="D3" s="77"/>
      <c r="E3" s="75"/>
      <c r="F3" s="75"/>
      <c r="G3" s="75"/>
      <c r="H3" s="75"/>
      <c r="I3" s="75"/>
      <c r="J3" s="75"/>
      <c r="K3" s="75"/>
      <c r="L3" s="75"/>
      <c r="M3" s="255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5" customHeight="1" x14ac:dyDescent="0.25">
      <c r="A4" s="75"/>
      <c r="B4" s="80" t="s">
        <v>181</v>
      </c>
      <c r="C4" s="77"/>
      <c r="D4" s="77"/>
      <c r="E4" s="75"/>
      <c r="F4" s="75"/>
      <c r="G4" s="75"/>
      <c r="H4" s="75"/>
      <c r="I4" s="75"/>
      <c r="J4" s="75"/>
      <c r="K4" s="75"/>
      <c r="L4" s="75"/>
      <c r="M4" s="255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3" ht="15" customHeight="1" x14ac:dyDescent="0.25">
      <c r="A5" s="75"/>
      <c r="B5" s="80" t="s">
        <v>200</v>
      </c>
      <c r="C5" s="77"/>
      <c r="D5" s="77"/>
      <c r="E5" s="75"/>
      <c r="F5" s="75"/>
      <c r="G5" s="75"/>
      <c r="H5" s="75"/>
      <c r="I5" s="75"/>
      <c r="J5" s="75"/>
      <c r="K5" s="75"/>
      <c r="L5" s="75"/>
      <c r="M5" s="255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3" ht="15" customHeight="1" x14ac:dyDescent="0.25">
      <c r="A6" s="75"/>
      <c r="B6" s="80" t="s">
        <v>151</v>
      </c>
      <c r="C6" s="77"/>
      <c r="D6" s="77"/>
      <c r="E6" s="75"/>
      <c r="F6" s="75"/>
      <c r="G6" s="75"/>
      <c r="H6" s="84"/>
      <c r="I6" s="84"/>
      <c r="J6" s="84"/>
      <c r="K6" s="238"/>
      <c r="L6" s="75"/>
      <c r="M6" s="255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3" ht="15" customHeight="1" x14ac:dyDescent="0.25">
      <c r="A7" s="75"/>
      <c r="B7" s="80"/>
      <c r="C7" s="77"/>
      <c r="D7" s="77"/>
      <c r="E7" s="81" t="s">
        <v>153</v>
      </c>
      <c r="F7" s="81" t="s">
        <v>201</v>
      </c>
      <c r="G7" s="81" t="s">
        <v>202</v>
      </c>
      <c r="H7" s="81" t="s">
        <v>204</v>
      </c>
      <c r="I7" s="81" t="s">
        <v>190</v>
      </c>
      <c r="J7" s="81" t="s">
        <v>174</v>
      </c>
      <c r="K7" s="81" t="s">
        <v>194</v>
      </c>
      <c r="L7" s="81" t="s">
        <v>203</v>
      </c>
      <c r="M7" s="255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3" ht="15" customHeight="1" x14ac:dyDescent="0.25">
      <c r="A8" s="75"/>
      <c r="B8" s="85" t="s">
        <v>154</v>
      </c>
      <c r="C8" s="85" t="s">
        <v>155</v>
      </c>
      <c r="D8" s="85" t="s">
        <v>156</v>
      </c>
      <c r="E8" s="81" t="s">
        <v>205</v>
      </c>
      <c r="F8" s="81" t="s">
        <v>206</v>
      </c>
      <c r="G8" s="81" t="s">
        <v>207</v>
      </c>
      <c r="H8" s="81" t="s">
        <v>208</v>
      </c>
      <c r="I8" s="81" t="s">
        <v>191</v>
      </c>
      <c r="J8" s="81" t="s">
        <v>180</v>
      </c>
      <c r="K8" s="81" t="s">
        <v>192</v>
      </c>
      <c r="L8" s="81" t="s">
        <v>192</v>
      </c>
      <c r="M8" s="256" t="s">
        <v>7</v>
      </c>
      <c r="N8" s="77"/>
      <c r="O8" s="77"/>
      <c r="P8" s="77"/>
      <c r="Q8" s="77"/>
      <c r="R8" s="77"/>
      <c r="S8" s="77"/>
      <c r="T8" s="77"/>
      <c r="U8" s="77"/>
      <c r="V8" s="77"/>
      <c r="W8" s="77"/>
    </row>
    <row r="9" spans="1:23" ht="15" customHeight="1" x14ac:dyDescent="0.25">
      <c r="A9" s="75">
        <v>1</v>
      </c>
      <c r="B9" s="106" t="s">
        <v>247</v>
      </c>
      <c r="C9" s="106" t="s">
        <v>248</v>
      </c>
      <c r="D9" s="107" t="s">
        <v>52</v>
      </c>
      <c r="E9" s="104">
        <v>25</v>
      </c>
      <c r="F9" s="105">
        <v>22</v>
      </c>
      <c r="G9" s="105">
        <v>25</v>
      </c>
      <c r="H9" s="105"/>
      <c r="I9" s="105"/>
      <c r="J9" s="105"/>
      <c r="K9" s="105"/>
      <c r="L9" s="105"/>
      <c r="M9" s="315">
        <f t="shared" ref="M9:M50" si="0">SUM(E9:L9)</f>
        <v>72</v>
      </c>
      <c r="N9" s="77" t="s">
        <v>589</v>
      </c>
      <c r="O9">
        <f>COUNT(E9:L9)</f>
        <v>3</v>
      </c>
      <c r="P9">
        <f t="shared" ref="P9:P47" si="1">IF(O9&gt;3,"  huom",0)</f>
        <v>0</v>
      </c>
      <c r="R9" s="77"/>
      <c r="S9" s="77"/>
      <c r="T9" s="77"/>
      <c r="U9" s="77"/>
      <c r="V9" s="77"/>
      <c r="W9" s="77"/>
    </row>
    <row r="10" spans="1:23" ht="15" customHeight="1" x14ac:dyDescent="0.25">
      <c r="A10" s="75">
        <v>1</v>
      </c>
      <c r="B10" s="257" t="s">
        <v>249</v>
      </c>
      <c r="C10" s="257" t="s">
        <v>250</v>
      </c>
      <c r="D10" s="258" t="s">
        <v>251</v>
      </c>
      <c r="E10" s="305">
        <v>22</v>
      </c>
      <c r="F10" s="306">
        <v>25</v>
      </c>
      <c r="G10" s="306"/>
      <c r="H10" s="306"/>
      <c r="I10" s="306"/>
      <c r="J10" s="306"/>
      <c r="K10" s="306"/>
      <c r="L10" s="306">
        <v>25</v>
      </c>
      <c r="M10" s="266">
        <f t="shared" si="0"/>
        <v>72</v>
      </c>
      <c r="N10" s="77"/>
      <c r="O10">
        <f t="shared" ref="O10:O47" si="2">COUNT(E10:L10)</f>
        <v>3</v>
      </c>
      <c r="P10">
        <f t="shared" si="1"/>
        <v>0</v>
      </c>
      <c r="Q10" s="77"/>
      <c r="R10" s="77"/>
      <c r="S10" s="77"/>
      <c r="T10" s="77"/>
      <c r="U10" s="77"/>
      <c r="V10" s="77"/>
      <c r="W10" s="77"/>
    </row>
    <row r="11" spans="1:23" ht="15" customHeight="1" x14ac:dyDescent="0.25">
      <c r="A11" s="75">
        <v>3</v>
      </c>
      <c r="B11" s="257" t="s">
        <v>255</v>
      </c>
      <c r="C11" s="257" t="s">
        <v>256</v>
      </c>
      <c r="D11" s="258" t="s">
        <v>224</v>
      </c>
      <c r="E11" s="305" t="s">
        <v>567</v>
      </c>
      <c r="F11" s="306">
        <v>19</v>
      </c>
      <c r="G11" s="306"/>
      <c r="H11" s="306"/>
      <c r="I11" s="306"/>
      <c r="J11" s="306">
        <v>22</v>
      </c>
      <c r="K11" s="306">
        <v>25</v>
      </c>
      <c r="L11" s="306"/>
      <c r="M11" s="266">
        <f t="shared" si="0"/>
        <v>66</v>
      </c>
      <c r="N11" s="77"/>
      <c r="O11">
        <f t="shared" si="2"/>
        <v>3</v>
      </c>
      <c r="P11">
        <f t="shared" si="1"/>
        <v>0</v>
      </c>
      <c r="Q11" s="77"/>
      <c r="R11" s="77"/>
      <c r="S11" s="77"/>
      <c r="T11" s="77"/>
      <c r="U11" s="77"/>
      <c r="V11" s="77"/>
      <c r="W11" s="77"/>
    </row>
    <row r="12" spans="1:23" ht="15" customHeight="1" x14ac:dyDescent="0.25">
      <c r="A12" s="75">
        <v>4</v>
      </c>
      <c r="B12" s="257" t="s">
        <v>300</v>
      </c>
      <c r="C12" s="257" t="s">
        <v>491</v>
      </c>
      <c r="D12" s="258" t="s">
        <v>311</v>
      </c>
      <c r="E12" s="305"/>
      <c r="F12" s="306"/>
      <c r="G12" s="306"/>
      <c r="H12" s="306">
        <v>17</v>
      </c>
      <c r="I12" s="306">
        <v>25</v>
      </c>
      <c r="J12" s="306"/>
      <c r="K12" s="306"/>
      <c r="L12" s="306">
        <v>22</v>
      </c>
      <c r="M12" s="266">
        <f t="shared" si="0"/>
        <v>64</v>
      </c>
      <c r="N12" s="77"/>
      <c r="O12">
        <f t="shared" si="2"/>
        <v>3</v>
      </c>
      <c r="P12">
        <f t="shared" si="1"/>
        <v>0</v>
      </c>
      <c r="Q12" s="77"/>
      <c r="R12" s="77"/>
      <c r="S12" s="77"/>
      <c r="T12" s="77"/>
      <c r="U12" s="77"/>
      <c r="V12" s="77"/>
      <c r="W12" s="77"/>
    </row>
    <row r="13" spans="1:23" ht="15" customHeight="1" x14ac:dyDescent="0.25">
      <c r="A13" s="75">
        <v>5</v>
      </c>
      <c r="B13" s="257" t="s">
        <v>123</v>
      </c>
      <c r="C13" s="257" t="s">
        <v>124</v>
      </c>
      <c r="D13" s="258" t="s">
        <v>125</v>
      </c>
      <c r="E13" s="305" t="s">
        <v>558</v>
      </c>
      <c r="F13" s="306">
        <v>17</v>
      </c>
      <c r="G13" s="306"/>
      <c r="H13" s="306"/>
      <c r="I13" s="306"/>
      <c r="J13" s="306">
        <v>25</v>
      </c>
      <c r="K13" s="306"/>
      <c r="L13" s="306">
        <v>17</v>
      </c>
      <c r="M13" s="266">
        <f t="shared" si="0"/>
        <v>59</v>
      </c>
      <c r="N13" s="77"/>
      <c r="O13">
        <f t="shared" si="2"/>
        <v>3</v>
      </c>
      <c r="P13">
        <f t="shared" si="1"/>
        <v>0</v>
      </c>
      <c r="Q13" s="77"/>
      <c r="R13" s="77"/>
      <c r="S13" s="77"/>
      <c r="T13" s="77"/>
      <c r="U13" s="77"/>
      <c r="V13" s="77"/>
      <c r="W13" s="77"/>
    </row>
    <row r="14" spans="1:23" ht="15" customHeight="1" x14ac:dyDescent="0.25">
      <c r="A14" s="75">
        <v>6</v>
      </c>
      <c r="B14" s="257" t="s">
        <v>308</v>
      </c>
      <c r="C14" s="257" t="s">
        <v>309</v>
      </c>
      <c r="D14" s="258" t="s">
        <v>311</v>
      </c>
      <c r="E14" s="305"/>
      <c r="F14" s="306" t="s">
        <v>569</v>
      </c>
      <c r="G14" s="306"/>
      <c r="H14" s="306">
        <v>25</v>
      </c>
      <c r="I14" s="306">
        <v>17</v>
      </c>
      <c r="J14" s="306"/>
      <c r="K14" s="306"/>
      <c r="L14" s="306">
        <v>15</v>
      </c>
      <c r="M14" s="266">
        <f t="shared" si="0"/>
        <v>57</v>
      </c>
      <c r="N14" s="77"/>
      <c r="O14">
        <f t="shared" si="2"/>
        <v>3</v>
      </c>
      <c r="P14">
        <f t="shared" si="1"/>
        <v>0</v>
      </c>
      <c r="Q14" s="77"/>
      <c r="R14" s="77"/>
      <c r="S14" s="77"/>
      <c r="T14" s="77"/>
      <c r="U14" s="77"/>
      <c r="V14" s="77"/>
      <c r="W14" s="77"/>
    </row>
    <row r="15" spans="1:23" ht="15" customHeight="1" x14ac:dyDescent="0.25">
      <c r="A15" s="75">
        <v>7</v>
      </c>
      <c r="B15" s="257" t="s">
        <v>298</v>
      </c>
      <c r="C15" s="257" t="s">
        <v>299</v>
      </c>
      <c r="D15" s="258" t="s">
        <v>310</v>
      </c>
      <c r="E15" s="305"/>
      <c r="F15" s="306">
        <v>15</v>
      </c>
      <c r="G15" s="306"/>
      <c r="H15" s="306">
        <v>22</v>
      </c>
      <c r="I15" s="306" t="s">
        <v>568</v>
      </c>
      <c r="J15" s="306"/>
      <c r="K15" s="306"/>
      <c r="L15" s="306">
        <v>19</v>
      </c>
      <c r="M15" s="266">
        <f t="shared" si="0"/>
        <v>56</v>
      </c>
      <c r="N15" s="77"/>
      <c r="O15">
        <f t="shared" si="2"/>
        <v>3</v>
      </c>
      <c r="P15">
        <f t="shared" si="1"/>
        <v>0</v>
      </c>
      <c r="Q15" s="77"/>
      <c r="R15" s="77"/>
      <c r="S15" s="77"/>
      <c r="T15" s="77"/>
      <c r="U15" s="77"/>
      <c r="V15" s="77"/>
      <c r="W15" s="77"/>
    </row>
    <row r="16" spans="1:23" ht="15" customHeight="1" x14ac:dyDescent="0.25">
      <c r="A16" s="75"/>
      <c r="B16" s="257" t="s">
        <v>273</v>
      </c>
      <c r="C16" s="257" t="s">
        <v>274</v>
      </c>
      <c r="D16" s="258" t="s">
        <v>275</v>
      </c>
      <c r="E16" s="305" t="s">
        <v>518</v>
      </c>
      <c r="F16" s="306">
        <v>7</v>
      </c>
      <c r="G16" s="306"/>
      <c r="H16" s="306"/>
      <c r="I16" s="306">
        <v>22</v>
      </c>
      <c r="J16" s="306">
        <v>19</v>
      </c>
      <c r="K16" s="306"/>
      <c r="L16" s="306" t="s">
        <v>551</v>
      </c>
      <c r="M16" s="266">
        <f t="shared" si="0"/>
        <v>48</v>
      </c>
      <c r="N16" s="77"/>
      <c r="O16">
        <f t="shared" si="2"/>
        <v>3</v>
      </c>
      <c r="P16">
        <f t="shared" si="1"/>
        <v>0</v>
      </c>
      <c r="Q16" s="77"/>
      <c r="R16" s="77"/>
      <c r="S16" s="77"/>
      <c r="T16" s="77"/>
      <c r="U16" s="77"/>
      <c r="V16" s="77"/>
      <c r="W16" s="77"/>
    </row>
    <row r="17" spans="1:23" ht="15" customHeight="1" x14ac:dyDescent="0.25">
      <c r="A17" s="75"/>
      <c r="B17" s="101" t="s">
        <v>300</v>
      </c>
      <c r="C17" s="101" t="s">
        <v>301</v>
      </c>
      <c r="D17" s="102" t="s">
        <v>311</v>
      </c>
      <c r="E17" s="104"/>
      <c r="F17" s="269">
        <v>13</v>
      </c>
      <c r="G17" s="105"/>
      <c r="H17" s="105">
        <v>13</v>
      </c>
      <c r="I17" s="105">
        <v>19</v>
      </c>
      <c r="J17" s="105"/>
      <c r="K17" s="105"/>
      <c r="L17" s="105" t="s">
        <v>558</v>
      </c>
      <c r="M17" s="266">
        <f t="shared" si="0"/>
        <v>45</v>
      </c>
      <c r="N17" s="77"/>
      <c r="O17">
        <f t="shared" si="2"/>
        <v>3</v>
      </c>
      <c r="P17">
        <f t="shared" si="1"/>
        <v>0</v>
      </c>
      <c r="Q17" s="77"/>
      <c r="R17" s="77"/>
      <c r="S17" s="77"/>
      <c r="T17" s="77"/>
      <c r="U17" s="77"/>
      <c r="V17" s="77"/>
      <c r="W17" s="77"/>
    </row>
    <row r="18" spans="1:23" ht="15" customHeight="1" x14ac:dyDescent="0.25">
      <c r="A18" s="75"/>
      <c r="B18" s="106" t="s">
        <v>326</v>
      </c>
      <c r="C18" s="106" t="s">
        <v>327</v>
      </c>
      <c r="D18" s="107" t="s">
        <v>328</v>
      </c>
      <c r="E18" s="267"/>
      <c r="F18" s="103"/>
      <c r="G18" s="104">
        <v>19</v>
      </c>
      <c r="H18" s="105"/>
      <c r="I18" s="105"/>
      <c r="J18" s="105">
        <v>13</v>
      </c>
      <c r="K18" s="105">
        <v>13</v>
      </c>
      <c r="L18" s="105"/>
      <c r="M18" s="266">
        <f t="shared" si="0"/>
        <v>45</v>
      </c>
      <c r="N18" s="77"/>
      <c r="O18">
        <f t="shared" si="2"/>
        <v>3</v>
      </c>
      <c r="P18">
        <f t="shared" si="1"/>
        <v>0</v>
      </c>
      <c r="Q18" s="77"/>
      <c r="R18" s="77"/>
      <c r="S18" s="77"/>
      <c r="T18" s="77"/>
      <c r="U18" s="77"/>
      <c r="V18" s="77"/>
      <c r="W18" s="77"/>
    </row>
    <row r="19" spans="1:23" ht="15" customHeight="1" x14ac:dyDescent="0.25">
      <c r="A19" s="75"/>
      <c r="B19" s="106" t="s">
        <v>276</v>
      </c>
      <c r="C19" s="106" t="s">
        <v>277</v>
      </c>
      <c r="D19" s="107" t="s">
        <v>10</v>
      </c>
      <c r="E19" s="104" t="s">
        <v>569</v>
      </c>
      <c r="F19" s="103"/>
      <c r="G19" s="104">
        <v>13</v>
      </c>
      <c r="H19" s="105"/>
      <c r="I19" s="105"/>
      <c r="J19" s="105">
        <v>15</v>
      </c>
      <c r="K19" s="105">
        <v>17</v>
      </c>
      <c r="L19" s="105"/>
      <c r="M19" s="266">
        <f t="shared" si="0"/>
        <v>45</v>
      </c>
      <c r="N19" s="77"/>
      <c r="O19">
        <f t="shared" si="2"/>
        <v>3</v>
      </c>
      <c r="P19">
        <f t="shared" si="1"/>
        <v>0</v>
      </c>
      <c r="Q19" s="77"/>
      <c r="R19" s="77"/>
      <c r="S19" s="77"/>
      <c r="T19" s="77"/>
      <c r="U19" s="77"/>
      <c r="V19" s="77"/>
      <c r="W19" s="77"/>
    </row>
    <row r="20" spans="1:23" ht="15" customHeight="1" x14ac:dyDescent="0.25">
      <c r="A20" s="75"/>
      <c r="B20" s="106" t="s">
        <v>257</v>
      </c>
      <c r="C20" s="106" t="s">
        <v>258</v>
      </c>
      <c r="D20" s="107" t="s">
        <v>259</v>
      </c>
      <c r="E20" s="104">
        <v>15</v>
      </c>
      <c r="F20" s="103"/>
      <c r="G20" s="104" t="s">
        <v>518</v>
      </c>
      <c r="H20" s="105"/>
      <c r="I20" s="105"/>
      <c r="J20" s="105">
        <v>8</v>
      </c>
      <c r="K20" s="105">
        <v>22</v>
      </c>
      <c r="L20" s="105"/>
      <c r="M20" s="266">
        <f t="shared" si="0"/>
        <v>45</v>
      </c>
      <c r="N20" s="77"/>
      <c r="O20">
        <f t="shared" si="2"/>
        <v>3</v>
      </c>
      <c r="P20">
        <f t="shared" si="1"/>
        <v>0</v>
      </c>
      <c r="Q20" s="77"/>
      <c r="R20" s="77"/>
      <c r="S20" s="77"/>
      <c r="T20" s="77"/>
      <c r="U20" s="77"/>
      <c r="V20" s="77"/>
      <c r="W20" s="77"/>
    </row>
    <row r="21" spans="1:23" ht="15" customHeight="1" x14ac:dyDescent="0.25">
      <c r="A21" s="75"/>
      <c r="B21" s="101" t="s">
        <v>324</v>
      </c>
      <c r="C21" s="106" t="s">
        <v>325</v>
      </c>
      <c r="D21" s="107" t="s">
        <v>52</v>
      </c>
      <c r="E21" s="267"/>
      <c r="F21" s="103"/>
      <c r="G21" s="104">
        <v>22</v>
      </c>
      <c r="H21" s="105"/>
      <c r="I21" s="105"/>
      <c r="J21" s="105">
        <v>6</v>
      </c>
      <c r="K21" s="105">
        <v>15</v>
      </c>
      <c r="L21" s="105"/>
      <c r="M21" s="266">
        <f t="shared" si="0"/>
        <v>43</v>
      </c>
      <c r="N21" s="77"/>
      <c r="O21">
        <f t="shared" si="2"/>
        <v>3</v>
      </c>
      <c r="P21">
        <f t="shared" si="1"/>
        <v>0</v>
      </c>
      <c r="Q21" s="77"/>
      <c r="R21" s="77"/>
      <c r="S21" s="77"/>
      <c r="T21" s="77"/>
      <c r="U21" s="77"/>
      <c r="V21" s="77"/>
      <c r="W21" s="77"/>
    </row>
    <row r="22" spans="1:23" ht="15" customHeight="1" x14ac:dyDescent="0.25">
      <c r="A22" s="75"/>
      <c r="B22" s="106" t="s">
        <v>270</v>
      </c>
      <c r="C22" s="106" t="s">
        <v>271</v>
      </c>
      <c r="D22" s="107" t="s">
        <v>272</v>
      </c>
      <c r="E22" s="265" t="s">
        <v>570</v>
      </c>
      <c r="F22" s="103">
        <v>7</v>
      </c>
      <c r="G22" s="104"/>
      <c r="H22" s="105"/>
      <c r="I22" s="105"/>
      <c r="J22" s="105">
        <v>17</v>
      </c>
      <c r="K22" s="105"/>
      <c r="L22" s="105">
        <v>13</v>
      </c>
      <c r="M22" s="266">
        <f t="shared" si="0"/>
        <v>37</v>
      </c>
      <c r="N22" s="77"/>
      <c r="O22">
        <f t="shared" si="2"/>
        <v>3</v>
      </c>
      <c r="P22">
        <f t="shared" si="1"/>
        <v>0</v>
      </c>
      <c r="Q22" s="77"/>
      <c r="R22" s="77"/>
      <c r="S22" s="77"/>
      <c r="T22" s="77"/>
      <c r="U22" s="77"/>
      <c r="V22" s="77"/>
      <c r="W22" s="77"/>
    </row>
    <row r="23" spans="1:23" ht="15" customHeight="1" x14ac:dyDescent="0.25">
      <c r="A23" s="75"/>
      <c r="B23" s="106" t="s">
        <v>488</v>
      </c>
      <c r="C23" s="106" t="s">
        <v>489</v>
      </c>
      <c r="D23" s="107" t="s">
        <v>490</v>
      </c>
      <c r="E23" s="265"/>
      <c r="F23" s="103"/>
      <c r="G23" s="104"/>
      <c r="H23" s="105">
        <v>19</v>
      </c>
      <c r="I23" s="105">
        <v>6</v>
      </c>
      <c r="J23" s="105"/>
      <c r="K23" s="105"/>
      <c r="L23" s="105">
        <v>9</v>
      </c>
      <c r="M23" s="266">
        <f t="shared" si="0"/>
        <v>34</v>
      </c>
      <c r="N23" s="77"/>
      <c r="O23">
        <f t="shared" si="2"/>
        <v>3</v>
      </c>
      <c r="P23">
        <f t="shared" si="1"/>
        <v>0</v>
      </c>
      <c r="Q23" s="77"/>
      <c r="R23" s="77"/>
      <c r="S23" s="77"/>
      <c r="T23" s="77"/>
      <c r="U23" s="77"/>
      <c r="V23" s="77"/>
      <c r="W23" s="77"/>
    </row>
    <row r="24" spans="1:23" ht="15" customHeight="1" x14ac:dyDescent="0.25">
      <c r="A24" s="75"/>
      <c r="B24" s="106" t="s">
        <v>260</v>
      </c>
      <c r="C24" s="106" t="s">
        <v>70</v>
      </c>
      <c r="D24" s="102" t="s">
        <v>261</v>
      </c>
      <c r="E24" s="265">
        <v>13</v>
      </c>
      <c r="F24" s="103">
        <v>9</v>
      </c>
      <c r="G24" s="104"/>
      <c r="H24" s="105"/>
      <c r="I24" s="105"/>
      <c r="J24" s="105" t="s">
        <v>571</v>
      </c>
      <c r="K24" s="105">
        <v>9</v>
      </c>
      <c r="L24" s="105"/>
      <c r="M24" s="266">
        <f t="shared" si="0"/>
        <v>31</v>
      </c>
      <c r="N24" s="77"/>
      <c r="O24">
        <f t="shared" si="2"/>
        <v>3</v>
      </c>
      <c r="P24">
        <f t="shared" si="1"/>
        <v>0</v>
      </c>
      <c r="Q24" s="77"/>
      <c r="R24" s="77"/>
      <c r="S24" s="77"/>
      <c r="T24" s="77"/>
      <c r="U24" s="77"/>
      <c r="V24" s="77"/>
      <c r="W24" s="77"/>
    </row>
    <row r="25" spans="1:23" ht="15" customHeight="1" x14ac:dyDescent="0.25">
      <c r="A25" s="75"/>
      <c r="B25" s="106" t="s">
        <v>332</v>
      </c>
      <c r="C25" s="106" t="s">
        <v>333</v>
      </c>
      <c r="D25" s="107" t="s">
        <v>110</v>
      </c>
      <c r="E25" s="265"/>
      <c r="F25" s="103"/>
      <c r="G25" s="104">
        <v>15</v>
      </c>
      <c r="H25" s="105"/>
      <c r="I25" s="105"/>
      <c r="J25" s="105">
        <v>9</v>
      </c>
      <c r="K25" s="105">
        <v>6</v>
      </c>
      <c r="L25" s="105"/>
      <c r="M25" s="266">
        <f t="shared" si="0"/>
        <v>30</v>
      </c>
      <c r="N25" s="77"/>
      <c r="O25">
        <f t="shared" si="2"/>
        <v>3</v>
      </c>
      <c r="P25">
        <f t="shared" si="1"/>
        <v>0</v>
      </c>
      <c r="Q25" s="77"/>
      <c r="R25" s="77"/>
      <c r="S25" s="77"/>
      <c r="T25" s="77"/>
      <c r="U25" s="77"/>
      <c r="V25" s="77"/>
      <c r="W25" s="77"/>
    </row>
    <row r="26" spans="1:23" ht="15" customHeight="1" x14ac:dyDescent="0.25">
      <c r="A26" s="75"/>
      <c r="B26" s="106" t="s">
        <v>252</v>
      </c>
      <c r="C26" s="106" t="s">
        <v>253</v>
      </c>
      <c r="D26" s="107" t="s">
        <v>254</v>
      </c>
      <c r="E26" s="265">
        <v>19</v>
      </c>
      <c r="F26" s="103"/>
      <c r="G26" s="104">
        <v>9</v>
      </c>
      <c r="H26" s="105"/>
      <c r="I26" s="105"/>
      <c r="J26" s="105"/>
      <c r="K26" s="105"/>
      <c r="L26" s="105"/>
      <c r="M26" s="266">
        <f t="shared" si="0"/>
        <v>28</v>
      </c>
      <c r="N26" s="77"/>
      <c r="O26">
        <f t="shared" si="2"/>
        <v>2</v>
      </c>
      <c r="P26">
        <f t="shared" si="1"/>
        <v>0</v>
      </c>
      <c r="Q26" s="77"/>
      <c r="R26" s="77"/>
      <c r="S26" s="77"/>
      <c r="T26" s="77"/>
      <c r="U26" s="77"/>
      <c r="V26" s="77"/>
      <c r="W26" s="77"/>
    </row>
    <row r="27" spans="1:23" ht="15" customHeight="1" x14ac:dyDescent="0.25">
      <c r="A27" s="75"/>
      <c r="B27" s="106" t="s">
        <v>89</v>
      </c>
      <c r="C27" s="106" t="s">
        <v>90</v>
      </c>
      <c r="D27" s="107" t="s">
        <v>32</v>
      </c>
      <c r="E27" s="265" t="s">
        <v>551</v>
      </c>
      <c r="F27" s="103"/>
      <c r="G27" s="104">
        <v>10</v>
      </c>
      <c r="H27" s="105"/>
      <c r="I27" s="105"/>
      <c r="J27" s="105">
        <v>10</v>
      </c>
      <c r="K27" s="105">
        <v>8</v>
      </c>
      <c r="L27" s="105"/>
      <c r="M27" s="266">
        <f t="shared" si="0"/>
        <v>28</v>
      </c>
      <c r="N27" s="77"/>
      <c r="O27">
        <f t="shared" si="2"/>
        <v>3</v>
      </c>
      <c r="P27">
        <f t="shared" si="1"/>
        <v>0</v>
      </c>
      <c r="Q27" s="77"/>
      <c r="R27" s="77"/>
      <c r="S27" s="77"/>
      <c r="T27" s="77"/>
      <c r="U27" s="77"/>
      <c r="V27" s="77"/>
      <c r="W27" s="77"/>
    </row>
    <row r="28" spans="1:23" ht="15" customHeight="1" x14ac:dyDescent="0.25">
      <c r="A28" s="75"/>
      <c r="B28" s="106" t="s">
        <v>305</v>
      </c>
      <c r="C28" s="106" t="s">
        <v>306</v>
      </c>
      <c r="D28" s="107" t="s">
        <v>132</v>
      </c>
      <c r="E28" s="265"/>
      <c r="F28" s="103">
        <v>7</v>
      </c>
      <c r="G28" s="104">
        <v>2</v>
      </c>
      <c r="H28" s="105"/>
      <c r="I28" s="109"/>
      <c r="J28" s="109"/>
      <c r="K28" s="105">
        <v>19</v>
      </c>
      <c r="L28" s="105"/>
      <c r="M28" s="266">
        <f t="shared" si="0"/>
        <v>28</v>
      </c>
      <c r="N28" s="77"/>
      <c r="O28">
        <f t="shared" si="2"/>
        <v>3</v>
      </c>
      <c r="P28">
        <f t="shared" si="1"/>
        <v>0</v>
      </c>
      <c r="Q28" s="77"/>
      <c r="R28" s="77"/>
      <c r="S28" s="77"/>
      <c r="T28" s="77"/>
      <c r="U28" s="77"/>
      <c r="V28" s="77"/>
      <c r="W28" s="77"/>
    </row>
    <row r="29" spans="1:23" ht="15" customHeight="1" x14ac:dyDescent="0.25">
      <c r="A29" s="75"/>
      <c r="B29" s="106" t="s">
        <v>278</v>
      </c>
      <c r="C29" s="106" t="s">
        <v>279</v>
      </c>
      <c r="D29" s="107" t="s">
        <v>125</v>
      </c>
      <c r="E29" s="265">
        <v>2</v>
      </c>
      <c r="F29" s="103">
        <v>8</v>
      </c>
      <c r="G29" s="104"/>
      <c r="H29" s="105"/>
      <c r="I29" s="105">
        <v>15</v>
      </c>
      <c r="J29" s="105"/>
      <c r="K29" s="105"/>
      <c r="L29" s="105"/>
      <c r="M29" s="266">
        <f t="shared" si="0"/>
        <v>25</v>
      </c>
      <c r="N29" s="77"/>
      <c r="O29">
        <f t="shared" si="2"/>
        <v>3</v>
      </c>
      <c r="P29">
        <f t="shared" si="1"/>
        <v>0</v>
      </c>
      <c r="Q29" s="77"/>
      <c r="R29" s="77"/>
      <c r="S29" s="77"/>
      <c r="T29" s="77"/>
      <c r="U29" s="77"/>
      <c r="V29" s="77"/>
      <c r="W29" s="77"/>
    </row>
    <row r="30" spans="1:23" ht="15" customHeight="1" x14ac:dyDescent="0.25">
      <c r="A30" s="75"/>
      <c r="B30" s="106" t="s">
        <v>307</v>
      </c>
      <c r="C30" s="106" t="s">
        <v>312</v>
      </c>
      <c r="D30" s="107" t="s">
        <v>141</v>
      </c>
      <c r="E30" s="265"/>
      <c r="F30" s="103">
        <v>4</v>
      </c>
      <c r="G30" s="104"/>
      <c r="H30" s="105"/>
      <c r="I30" s="105">
        <v>13</v>
      </c>
      <c r="J30" s="105"/>
      <c r="K30" s="105"/>
      <c r="L30" s="105">
        <v>8</v>
      </c>
      <c r="M30" s="266">
        <f t="shared" si="0"/>
        <v>25</v>
      </c>
      <c r="N30" s="77"/>
      <c r="O30">
        <f t="shared" si="2"/>
        <v>3</v>
      </c>
      <c r="P30">
        <f t="shared" si="1"/>
        <v>0</v>
      </c>
      <c r="Q30" s="77"/>
      <c r="R30" s="77"/>
      <c r="S30" s="77"/>
      <c r="T30" s="77"/>
      <c r="U30" s="77"/>
      <c r="V30" s="77"/>
      <c r="W30" s="77"/>
    </row>
    <row r="31" spans="1:23" ht="15" customHeight="1" x14ac:dyDescent="0.25">
      <c r="A31" s="75"/>
      <c r="B31" s="106" t="s">
        <v>262</v>
      </c>
      <c r="C31" s="106" t="s">
        <v>263</v>
      </c>
      <c r="D31" s="107" t="s">
        <v>264</v>
      </c>
      <c r="E31" s="265">
        <v>9</v>
      </c>
      <c r="F31" s="103">
        <v>3</v>
      </c>
      <c r="G31" s="104"/>
      <c r="H31" s="105"/>
      <c r="I31" s="105">
        <v>7</v>
      </c>
      <c r="J31" s="105"/>
      <c r="K31" s="105"/>
      <c r="L31" s="105"/>
      <c r="M31" s="266">
        <f t="shared" si="0"/>
        <v>19</v>
      </c>
      <c r="N31" s="77"/>
      <c r="O31">
        <f t="shared" si="2"/>
        <v>3</v>
      </c>
      <c r="P31">
        <f t="shared" si="1"/>
        <v>0</v>
      </c>
      <c r="Q31" s="77"/>
      <c r="R31" s="77"/>
      <c r="S31" s="77"/>
      <c r="T31" s="77"/>
      <c r="U31" s="77"/>
      <c r="V31" s="77"/>
      <c r="W31" s="77"/>
    </row>
    <row r="32" spans="1:23" ht="15" customHeight="1" x14ac:dyDescent="0.25">
      <c r="A32" s="75"/>
      <c r="B32" s="101" t="s">
        <v>329</v>
      </c>
      <c r="C32" s="106" t="s">
        <v>330</v>
      </c>
      <c r="D32" s="101" t="s">
        <v>331</v>
      </c>
      <c r="E32" s="265"/>
      <c r="F32" s="103"/>
      <c r="G32" s="104">
        <v>17</v>
      </c>
      <c r="H32" s="105"/>
      <c r="I32" s="105"/>
      <c r="J32" s="105"/>
      <c r="K32" s="105"/>
      <c r="L32" s="105"/>
      <c r="M32" s="266">
        <f t="shared" si="0"/>
        <v>17</v>
      </c>
      <c r="N32" s="77"/>
      <c r="O32">
        <f t="shared" si="2"/>
        <v>1</v>
      </c>
      <c r="P32">
        <f t="shared" si="1"/>
        <v>0</v>
      </c>
      <c r="Q32" s="77"/>
      <c r="R32" s="77"/>
      <c r="S32" s="77"/>
      <c r="T32" s="77"/>
      <c r="U32" s="77"/>
      <c r="V32" s="77"/>
      <c r="W32" s="77"/>
    </row>
    <row r="33" spans="1:23" ht="15" customHeight="1" x14ac:dyDescent="0.25">
      <c r="A33" s="75"/>
      <c r="B33" s="101" t="s">
        <v>492</v>
      </c>
      <c r="C33" s="106" t="s">
        <v>493</v>
      </c>
      <c r="D33" s="107" t="s">
        <v>494</v>
      </c>
      <c r="E33" s="265"/>
      <c r="F33" s="103"/>
      <c r="G33" s="104"/>
      <c r="H33" s="105">
        <v>15</v>
      </c>
      <c r="I33" s="105"/>
      <c r="J33" s="105"/>
      <c r="K33" s="105"/>
      <c r="L33" s="105"/>
      <c r="M33" s="266">
        <f t="shared" si="0"/>
        <v>15</v>
      </c>
      <c r="N33" s="77"/>
      <c r="O33">
        <f t="shared" si="2"/>
        <v>1</v>
      </c>
      <c r="P33">
        <f t="shared" si="1"/>
        <v>0</v>
      </c>
      <c r="Q33" s="77"/>
      <c r="R33" s="77"/>
      <c r="S33" s="77"/>
      <c r="T33" s="77"/>
      <c r="U33" s="77"/>
      <c r="V33" s="77"/>
      <c r="W33" s="77"/>
    </row>
    <row r="34" spans="1:23" ht="15" customHeight="1" x14ac:dyDescent="0.25">
      <c r="A34" s="75"/>
      <c r="B34" s="131" t="s">
        <v>265</v>
      </c>
      <c r="C34" s="181" t="s">
        <v>266</v>
      </c>
      <c r="D34" s="132" t="s">
        <v>224</v>
      </c>
      <c r="E34" s="290">
        <v>8</v>
      </c>
      <c r="F34" s="103"/>
      <c r="G34" s="104"/>
      <c r="H34" s="105"/>
      <c r="I34" s="105"/>
      <c r="J34" s="105">
        <v>3</v>
      </c>
      <c r="K34" s="105">
        <v>4</v>
      </c>
      <c r="L34" s="105"/>
      <c r="M34" s="266">
        <f t="shared" si="0"/>
        <v>15</v>
      </c>
      <c r="N34" s="77"/>
      <c r="O34">
        <f t="shared" si="2"/>
        <v>3</v>
      </c>
      <c r="P34">
        <f t="shared" si="1"/>
        <v>0</v>
      </c>
      <c r="Q34" s="77"/>
      <c r="R34" s="77"/>
      <c r="S34" s="77"/>
      <c r="T34" s="77"/>
      <c r="U34" s="77"/>
      <c r="V34" s="77"/>
      <c r="W34" s="77"/>
    </row>
    <row r="35" spans="1:23" ht="15" customHeight="1" x14ac:dyDescent="0.25">
      <c r="A35" s="75"/>
      <c r="B35" s="286" t="s">
        <v>337</v>
      </c>
      <c r="C35" s="127" t="s">
        <v>338</v>
      </c>
      <c r="D35" s="268" t="s">
        <v>336</v>
      </c>
      <c r="E35" s="105"/>
      <c r="F35" s="120"/>
      <c r="G35" s="105">
        <v>7</v>
      </c>
      <c r="H35" s="105"/>
      <c r="I35" s="105"/>
      <c r="J35" s="105">
        <v>5</v>
      </c>
      <c r="K35" s="105"/>
      <c r="L35" s="105"/>
      <c r="M35" s="266">
        <f t="shared" si="0"/>
        <v>12</v>
      </c>
      <c r="N35" s="77"/>
      <c r="O35">
        <f t="shared" si="2"/>
        <v>2</v>
      </c>
      <c r="P35">
        <f t="shared" si="1"/>
        <v>0</v>
      </c>
      <c r="Q35" s="77"/>
      <c r="R35" s="77"/>
      <c r="S35" s="77"/>
      <c r="T35" s="77"/>
      <c r="U35" s="77"/>
      <c r="V35" s="77"/>
      <c r="W35" s="77"/>
    </row>
    <row r="36" spans="1:23" ht="15" customHeight="1" x14ac:dyDescent="0.25">
      <c r="A36" s="75"/>
      <c r="B36" s="106" t="s">
        <v>302</v>
      </c>
      <c r="C36" s="106" t="s">
        <v>303</v>
      </c>
      <c r="D36" s="107" t="s">
        <v>304</v>
      </c>
      <c r="E36" s="104"/>
      <c r="F36" s="120">
        <v>10</v>
      </c>
      <c r="G36" s="105"/>
      <c r="H36" s="105"/>
      <c r="I36" s="105"/>
      <c r="J36" s="105"/>
      <c r="K36" s="105"/>
      <c r="L36" s="105"/>
      <c r="M36" s="266">
        <f t="shared" si="0"/>
        <v>10</v>
      </c>
      <c r="N36" s="77"/>
      <c r="O36">
        <f t="shared" si="2"/>
        <v>1</v>
      </c>
      <c r="P36">
        <v>0</v>
      </c>
      <c r="Q36" s="77"/>
      <c r="R36" s="77"/>
      <c r="S36" s="77"/>
      <c r="T36" s="77"/>
      <c r="U36" s="77"/>
      <c r="V36" s="77"/>
      <c r="W36" s="77"/>
    </row>
    <row r="37" spans="1:23" ht="15" customHeight="1" x14ac:dyDescent="0.25">
      <c r="A37" s="75"/>
      <c r="B37" s="106" t="s">
        <v>495</v>
      </c>
      <c r="C37" s="106" t="s">
        <v>496</v>
      </c>
      <c r="D37" s="107" t="s">
        <v>304</v>
      </c>
      <c r="E37" s="291"/>
      <c r="F37" s="293"/>
      <c r="G37" s="105"/>
      <c r="H37" s="105">
        <v>10</v>
      </c>
      <c r="I37" s="105"/>
      <c r="J37" s="105"/>
      <c r="K37" s="105"/>
      <c r="L37" s="105"/>
      <c r="M37" s="266">
        <f t="shared" si="0"/>
        <v>10</v>
      </c>
      <c r="N37" s="77"/>
      <c r="O37">
        <f t="shared" si="2"/>
        <v>1</v>
      </c>
      <c r="P37">
        <v>0</v>
      </c>
      <c r="Q37" s="77"/>
      <c r="R37" s="77"/>
      <c r="S37" s="77"/>
      <c r="T37" s="77"/>
      <c r="U37" s="77"/>
      <c r="V37" s="77"/>
      <c r="W37" s="77"/>
    </row>
    <row r="38" spans="1:23" ht="15" customHeight="1" x14ac:dyDescent="0.25">
      <c r="A38" s="75"/>
      <c r="B38" s="101" t="s">
        <v>505</v>
      </c>
      <c r="C38" s="106" t="s">
        <v>506</v>
      </c>
      <c r="D38" s="107" t="s">
        <v>507</v>
      </c>
      <c r="E38" s="104"/>
      <c r="F38" s="120"/>
      <c r="G38" s="105"/>
      <c r="H38" s="105"/>
      <c r="I38" s="105">
        <v>10</v>
      </c>
      <c r="J38" s="105"/>
      <c r="K38" s="105"/>
      <c r="L38" s="105"/>
      <c r="M38" s="266">
        <f t="shared" si="0"/>
        <v>10</v>
      </c>
      <c r="N38" s="77"/>
      <c r="O38">
        <f t="shared" si="2"/>
        <v>1</v>
      </c>
      <c r="P38">
        <v>0</v>
      </c>
      <c r="Q38" s="77"/>
      <c r="R38" s="77"/>
      <c r="S38" s="77"/>
      <c r="T38" s="77"/>
      <c r="U38" s="77"/>
      <c r="V38" s="77"/>
      <c r="W38" s="77"/>
    </row>
    <row r="39" spans="1:23" ht="15" customHeight="1" x14ac:dyDescent="0.25">
      <c r="A39" s="75"/>
      <c r="B39" s="106" t="s">
        <v>562</v>
      </c>
      <c r="C39" s="106" t="s">
        <v>563</v>
      </c>
      <c r="D39" s="107" t="s">
        <v>564</v>
      </c>
      <c r="E39" s="104"/>
      <c r="F39" s="120"/>
      <c r="G39" s="105"/>
      <c r="H39" s="105"/>
      <c r="I39" s="105"/>
      <c r="J39" s="105"/>
      <c r="K39" s="105">
        <v>10</v>
      </c>
      <c r="L39" s="105"/>
      <c r="M39" s="266">
        <f t="shared" si="0"/>
        <v>10</v>
      </c>
      <c r="N39" s="77"/>
      <c r="O39">
        <f t="shared" si="2"/>
        <v>1</v>
      </c>
      <c r="P39">
        <v>0</v>
      </c>
      <c r="Q39" s="77"/>
      <c r="R39" s="77"/>
      <c r="S39" s="77"/>
      <c r="T39" s="77"/>
      <c r="U39" s="77"/>
      <c r="V39" s="77"/>
      <c r="W39" s="77"/>
    </row>
    <row r="40" spans="1:23" ht="15" customHeight="1" x14ac:dyDescent="0.25">
      <c r="A40" s="75"/>
      <c r="B40" s="106" t="s">
        <v>497</v>
      </c>
      <c r="C40" s="106" t="s">
        <v>498</v>
      </c>
      <c r="D40" s="107" t="s">
        <v>311</v>
      </c>
      <c r="E40" s="104"/>
      <c r="F40" s="120"/>
      <c r="G40" s="105"/>
      <c r="H40" s="105">
        <v>9</v>
      </c>
      <c r="I40" s="105"/>
      <c r="J40" s="105"/>
      <c r="K40" s="105"/>
      <c r="L40" s="105"/>
      <c r="M40" s="266">
        <f t="shared" si="0"/>
        <v>9</v>
      </c>
      <c r="N40" s="77"/>
      <c r="O40">
        <f t="shared" si="2"/>
        <v>1</v>
      </c>
      <c r="P40">
        <v>0</v>
      </c>
      <c r="Q40" s="77"/>
      <c r="R40" s="77"/>
      <c r="S40" s="77"/>
      <c r="T40" s="77"/>
      <c r="U40" s="77"/>
      <c r="V40" s="77"/>
      <c r="W40" s="77"/>
    </row>
    <row r="41" spans="1:23" ht="15" customHeight="1" x14ac:dyDescent="0.25">
      <c r="A41" s="75"/>
      <c r="B41" s="285" t="s">
        <v>339</v>
      </c>
      <c r="C41" s="287" t="s">
        <v>516</v>
      </c>
      <c r="D41" s="288" t="s">
        <v>46</v>
      </c>
      <c r="E41" s="289"/>
      <c r="F41" s="292"/>
      <c r="G41" s="292"/>
      <c r="H41" s="292"/>
      <c r="I41" s="292"/>
      <c r="J41" s="292">
        <v>4</v>
      </c>
      <c r="K41" s="292">
        <v>5</v>
      </c>
      <c r="L41" s="292"/>
      <c r="M41" s="266">
        <f t="shared" si="0"/>
        <v>9</v>
      </c>
      <c r="N41" s="77"/>
      <c r="O41">
        <f t="shared" si="2"/>
        <v>2</v>
      </c>
      <c r="P41">
        <f t="shared" si="1"/>
        <v>0</v>
      </c>
      <c r="Q41" s="77"/>
      <c r="R41" s="77"/>
      <c r="S41" s="77"/>
      <c r="T41" s="77"/>
      <c r="U41" s="77"/>
      <c r="V41" s="77"/>
      <c r="W41" s="77"/>
    </row>
    <row r="42" spans="1:23" ht="15" customHeight="1" x14ac:dyDescent="0.25">
      <c r="A42" s="75"/>
      <c r="B42" s="106" t="s">
        <v>334</v>
      </c>
      <c r="C42" s="106" t="s">
        <v>335</v>
      </c>
      <c r="D42" s="107" t="s">
        <v>336</v>
      </c>
      <c r="E42" s="103"/>
      <c r="F42" s="103"/>
      <c r="G42" s="103">
        <v>8</v>
      </c>
      <c r="H42" s="103"/>
      <c r="I42" s="103"/>
      <c r="J42" s="103"/>
      <c r="K42" s="103"/>
      <c r="L42" s="103"/>
      <c r="M42" s="266">
        <f t="shared" si="0"/>
        <v>8</v>
      </c>
      <c r="N42" s="77"/>
      <c r="O42">
        <f t="shared" si="2"/>
        <v>1</v>
      </c>
      <c r="P42">
        <f t="shared" si="1"/>
        <v>0</v>
      </c>
      <c r="Q42" s="77"/>
      <c r="R42" s="77"/>
      <c r="S42" s="77"/>
      <c r="T42" s="77"/>
      <c r="U42" s="77"/>
      <c r="V42" s="77"/>
      <c r="W42" s="77"/>
    </row>
    <row r="43" spans="1:23" ht="15" customHeight="1" x14ac:dyDescent="0.25">
      <c r="A43" s="75"/>
      <c r="B43" s="89" t="s">
        <v>508</v>
      </c>
      <c r="C43" s="90" t="s">
        <v>509</v>
      </c>
      <c r="D43" s="95" t="s">
        <v>304</v>
      </c>
      <c r="E43" s="91"/>
      <c r="F43" s="91"/>
      <c r="G43" s="91"/>
      <c r="H43" s="91"/>
      <c r="I43" s="91">
        <v>8</v>
      </c>
      <c r="J43" s="91"/>
      <c r="K43" s="91"/>
      <c r="L43" s="91"/>
      <c r="M43" s="266">
        <f t="shared" si="0"/>
        <v>8</v>
      </c>
      <c r="N43" s="77"/>
      <c r="O43">
        <f t="shared" si="2"/>
        <v>1</v>
      </c>
      <c r="P43">
        <f t="shared" si="1"/>
        <v>0</v>
      </c>
      <c r="Q43" s="77"/>
      <c r="R43" s="77"/>
      <c r="S43" s="77"/>
      <c r="T43" s="77"/>
      <c r="U43" s="77"/>
      <c r="V43" s="77"/>
      <c r="W43" s="77"/>
    </row>
    <row r="44" spans="1:23" ht="15" customHeight="1" x14ac:dyDescent="0.25">
      <c r="A44" s="75"/>
      <c r="B44" s="89" t="s">
        <v>514</v>
      </c>
      <c r="C44" s="90" t="s">
        <v>515</v>
      </c>
      <c r="D44" s="95" t="s">
        <v>517</v>
      </c>
      <c r="E44" s="91"/>
      <c r="F44" s="91"/>
      <c r="G44" s="91"/>
      <c r="H44" s="91"/>
      <c r="I44" s="91"/>
      <c r="J44" s="91">
        <v>7</v>
      </c>
      <c r="K44" s="91"/>
      <c r="L44" s="91"/>
      <c r="M44" s="266">
        <f t="shared" si="0"/>
        <v>7</v>
      </c>
      <c r="N44" s="77"/>
      <c r="O44">
        <f t="shared" si="2"/>
        <v>1</v>
      </c>
      <c r="P44">
        <f t="shared" si="1"/>
        <v>0</v>
      </c>
      <c r="Q44" s="77"/>
      <c r="R44" s="77"/>
      <c r="S44" s="77"/>
      <c r="T44" s="77"/>
      <c r="U44" s="77"/>
      <c r="V44" s="77"/>
      <c r="W44" s="77"/>
    </row>
    <row r="45" spans="1:23" ht="15" customHeight="1" x14ac:dyDescent="0.25">
      <c r="A45" s="75"/>
      <c r="B45" s="106" t="s">
        <v>565</v>
      </c>
      <c r="C45" s="106" t="s">
        <v>566</v>
      </c>
      <c r="D45" s="107" t="s">
        <v>384</v>
      </c>
      <c r="E45" s="103"/>
      <c r="F45" s="103"/>
      <c r="G45" s="103"/>
      <c r="H45" s="103"/>
      <c r="I45" s="103"/>
      <c r="J45" s="103"/>
      <c r="K45" s="103">
        <v>7</v>
      </c>
      <c r="L45" s="103"/>
      <c r="M45" s="266">
        <f t="shared" si="0"/>
        <v>7</v>
      </c>
      <c r="N45" s="77"/>
      <c r="O45">
        <f t="shared" si="2"/>
        <v>1</v>
      </c>
      <c r="P45">
        <f t="shared" si="1"/>
        <v>0</v>
      </c>
      <c r="Q45" s="77"/>
      <c r="R45" s="77"/>
      <c r="S45" s="77"/>
      <c r="T45" s="77"/>
      <c r="U45" s="77"/>
      <c r="V45" s="77"/>
      <c r="W45" s="77"/>
    </row>
    <row r="46" spans="1:23" ht="15" customHeight="1" x14ac:dyDescent="0.25">
      <c r="A46" s="75"/>
      <c r="B46" s="106" t="s">
        <v>267</v>
      </c>
      <c r="C46" s="106" t="s">
        <v>268</v>
      </c>
      <c r="D46" s="107" t="s">
        <v>269</v>
      </c>
      <c r="E46" s="103">
        <v>6</v>
      </c>
      <c r="F46" s="103"/>
      <c r="G46" s="103"/>
      <c r="H46" s="103"/>
      <c r="I46" s="103"/>
      <c r="J46" s="103"/>
      <c r="K46" s="103"/>
      <c r="L46" s="103"/>
      <c r="M46" s="266">
        <f t="shared" si="0"/>
        <v>6</v>
      </c>
      <c r="N46" s="77"/>
      <c r="O46">
        <f t="shared" si="2"/>
        <v>1</v>
      </c>
      <c r="P46">
        <f t="shared" si="1"/>
        <v>0</v>
      </c>
      <c r="Q46" s="77"/>
      <c r="R46" s="77"/>
      <c r="S46" s="77"/>
      <c r="T46" s="77"/>
      <c r="U46" s="77"/>
      <c r="V46" s="77"/>
      <c r="W46" s="77"/>
    </row>
    <row r="47" spans="1:23" ht="15" customHeight="1" x14ac:dyDescent="0.25">
      <c r="A47" s="75"/>
      <c r="B47" s="134" t="s">
        <v>339</v>
      </c>
      <c r="C47" s="134" t="s">
        <v>340</v>
      </c>
      <c r="D47" s="135" t="s">
        <v>46</v>
      </c>
      <c r="E47" s="304"/>
      <c r="F47" s="304"/>
      <c r="G47" s="129">
        <v>6</v>
      </c>
      <c r="H47" s="129"/>
      <c r="I47" s="129"/>
      <c r="J47" s="129"/>
      <c r="K47" s="129"/>
      <c r="L47" s="129"/>
      <c r="M47" s="302">
        <f t="shared" si="0"/>
        <v>6</v>
      </c>
      <c r="N47" s="77"/>
      <c r="O47">
        <f t="shared" si="2"/>
        <v>1</v>
      </c>
      <c r="P47">
        <f t="shared" si="1"/>
        <v>0</v>
      </c>
      <c r="Q47" s="77"/>
      <c r="R47" s="77"/>
      <c r="S47" s="77"/>
      <c r="T47" s="77"/>
      <c r="U47" s="77"/>
      <c r="V47" s="77"/>
      <c r="W47" s="77"/>
    </row>
    <row r="48" spans="1:23" s="301" customFormat="1" ht="15" customHeight="1" x14ac:dyDescent="0.25">
      <c r="A48" s="75"/>
      <c r="B48" s="101" t="s">
        <v>237</v>
      </c>
      <c r="C48" s="106" t="s">
        <v>341</v>
      </c>
      <c r="D48" s="107" t="s">
        <v>239</v>
      </c>
      <c r="E48" s="103"/>
      <c r="F48" s="103"/>
      <c r="G48" s="103">
        <v>5</v>
      </c>
      <c r="H48" s="103"/>
      <c r="I48" s="103"/>
      <c r="J48" s="103"/>
      <c r="K48" s="103"/>
      <c r="L48" s="103"/>
      <c r="M48" s="302">
        <f t="shared" si="0"/>
        <v>5</v>
      </c>
      <c r="N48" s="77"/>
      <c r="O48" s="301">
        <f t="shared" ref="O48:O51" si="3">COUNT(E48:L48)</f>
        <v>1</v>
      </c>
      <c r="P48" s="301">
        <f t="shared" ref="P48:P51" si="4">IF(O48&gt;3,"  huom",0)</f>
        <v>0</v>
      </c>
      <c r="Q48" s="77"/>
      <c r="R48" s="77"/>
      <c r="S48" s="77"/>
      <c r="T48" s="77"/>
      <c r="U48" s="77"/>
      <c r="V48" s="77"/>
      <c r="W48" s="77"/>
    </row>
    <row r="49" spans="1:23" s="301" customFormat="1" ht="15" customHeight="1" x14ac:dyDescent="0.25">
      <c r="A49" s="75"/>
      <c r="B49" s="106" t="s">
        <v>342</v>
      </c>
      <c r="C49" s="106" t="s">
        <v>343</v>
      </c>
      <c r="D49" s="107" t="s">
        <v>25</v>
      </c>
      <c r="E49" s="103"/>
      <c r="F49" s="103"/>
      <c r="G49" s="103">
        <v>3</v>
      </c>
      <c r="H49" s="103"/>
      <c r="I49" s="103"/>
      <c r="J49" s="103"/>
      <c r="K49" s="103"/>
      <c r="L49" s="103"/>
      <c r="M49" s="302">
        <f t="shared" si="0"/>
        <v>3</v>
      </c>
      <c r="N49" s="77"/>
      <c r="O49" s="301">
        <f t="shared" si="3"/>
        <v>1</v>
      </c>
      <c r="P49" s="301">
        <f t="shared" si="4"/>
        <v>0</v>
      </c>
      <c r="Q49" s="77"/>
      <c r="R49" s="77"/>
      <c r="S49" s="77"/>
      <c r="T49" s="77"/>
      <c r="U49" s="77"/>
      <c r="V49" s="77"/>
      <c r="W49" s="77"/>
    </row>
    <row r="50" spans="1:23" s="301" customFormat="1" ht="15" customHeight="1" x14ac:dyDescent="0.25">
      <c r="A50" s="75"/>
      <c r="B50" s="106"/>
      <c r="C50" s="106"/>
      <c r="D50" s="107"/>
      <c r="E50" s="103"/>
      <c r="F50" s="103"/>
      <c r="G50" s="103"/>
      <c r="H50" s="103"/>
      <c r="I50" s="103"/>
      <c r="J50" s="103"/>
      <c r="K50" s="103"/>
      <c r="L50" s="103"/>
      <c r="M50" s="302">
        <f t="shared" si="0"/>
        <v>0</v>
      </c>
      <c r="N50" s="77"/>
      <c r="O50" s="301">
        <f t="shared" si="3"/>
        <v>0</v>
      </c>
      <c r="P50" s="301">
        <f t="shared" si="4"/>
        <v>0</v>
      </c>
      <c r="Q50" s="77"/>
      <c r="R50" s="77"/>
      <c r="S50" s="77"/>
      <c r="T50" s="77"/>
      <c r="U50" s="77"/>
      <c r="V50" s="77"/>
      <c r="W50" s="77"/>
    </row>
    <row r="51" spans="1:23" s="301" customFormat="1" ht="15" customHeight="1" x14ac:dyDescent="0.25">
      <c r="A51" s="75"/>
      <c r="B51" s="106"/>
      <c r="C51" s="106"/>
      <c r="D51" s="107"/>
      <c r="E51" s="103"/>
      <c r="F51" s="103"/>
      <c r="G51" s="103"/>
      <c r="H51" s="103"/>
      <c r="I51" s="103"/>
      <c r="J51" s="103"/>
      <c r="K51" s="103"/>
      <c r="L51" s="103"/>
      <c r="M51" s="303">
        <f t="shared" ref="M51" si="5">SUM(E51:L51)</f>
        <v>0</v>
      </c>
      <c r="N51" s="77"/>
      <c r="O51" s="301">
        <f t="shared" si="3"/>
        <v>0</v>
      </c>
      <c r="P51" s="301">
        <f t="shared" si="4"/>
        <v>0</v>
      </c>
      <c r="Q51" s="77"/>
      <c r="R51" s="77"/>
      <c r="S51" s="77"/>
      <c r="T51" s="77"/>
      <c r="U51" s="77"/>
      <c r="V51" s="77"/>
      <c r="W51" s="77"/>
    </row>
    <row r="52" spans="1:23" ht="15" customHeight="1" x14ac:dyDescent="0.25">
      <c r="A52" s="75"/>
      <c r="B52" s="77"/>
      <c r="C52" s="77"/>
      <c r="D52" s="77"/>
      <c r="E52" s="75"/>
      <c r="F52" s="75"/>
      <c r="G52" s="75"/>
      <c r="H52" s="75"/>
      <c r="I52" s="75"/>
      <c r="J52" s="75"/>
      <c r="K52" s="75"/>
      <c r="L52" s="75"/>
      <c r="M52" s="255"/>
      <c r="N52" s="77"/>
      <c r="O52" s="77"/>
      <c r="P52" s="77"/>
      <c r="Q52" s="77"/>
      <c r="R52" s="77"/>
      <c r="S52" s="77"/>
      <c r="T52" s="77"/>
      <c r="U52" s="77"/>
      <c r="V52" s="77"/>
      <c r="W52" s="77"/>
    </row>
    <row r="53" spans="1:23" ht="15" customHeight="1" x14ac:dyDescent="0.25">
      <c r="A53" s="75"/>
      <c r="B53" s="77"/>
      <c r="C53" s="77"/>
      <c r="D53" s="77"/>
      <c r="E53" s="75"/>
      <c r="F53" s="75"/>
      <c r="G53" s="75"/>
      <c r="H53" s="75"/>
      <c r="I53" s="75"/>
      <c r="J53" s="75"/>
      <c r="K53" s="75"/>
      <c r="L53" s="75"/>
      <c r="M53" s="255"/>
      <c r="N53" s="77"/>
      <c r="O53" s="77"/>
      <c r="P53" s="77"/>
      <c r="Q53" s="77"/>
      <c r="R53" s="77"/>
      <c r="S53" s="77"/>
      <c r="T53" s="77"/>
      <c r="U53" s="77"/>
      <c r="V53" s="77"/>
      <c r="W53" s="77"/>
    </row>
    <row r="54" spans="1:23" ht="15" customHeight="1" x14ac:dyDescent="0.25">
      <c r="A54" s="75"/>
      <c r="B54" s="262" t="s">
        <v>617</v>
      </c>
      <c r="C54" s="77"/>
      <c r="D54" s="77"/>
      <c r="E54" s="75"/>
      <c r="F54" s="75"/>
      <c r="G54" s="75"/>
      <c r="H54" s="75"/>
      <c r="I54" s="75"/>
      <c r="J54" s="75"/>
      <c r="K54" s="75"/>
      <c r="L54" s="75"/>
      <c r="M54" s="255"/>
      <c r="N54" s="77"/>
      <c r="O54" s="77"/>
      <c r="P54" s="77"/>
      <c r="Q54" s="77"/>
      <c r="R54" s="77"/>
      <c r="S54" s="77"/>
      <c r="T54" s="77"/>
      <c r="U54" s="77"/>
      <c r="V54" s="77"/>
      <c r="W54" s="77"/>
    </row>
    <row r="55" spans="1:23" ht="15" customHeight="1" x14ac:dyDescent="0.25">
      <c r="A55" s="75">
        <v>1</v>
      </c>
      <c r="B55" s="257" t="s">
        <v>249</v>
      </c>
      <c r="C55" s="257" t="s">
        <v>250</v>
      </c>
      <c r="D55" s="258" t="s">
        <v>251</v>
      </c>
      <c r="E55" s="75"/>
      <c r="F55" s="75"/>
      <c r="G55" s="75"/>
      <c r="H55" s="75"/>
      <c r="I55" s="75"/>
      <c r="J55" s="75"/>
      <c r="K55" s="75"/>
      <c r="L55" s="75"/>
      <c r="M55" s="255"/>
      <c r="N55" s="77"/>
      <c r="O55" s="77"/>
      <c r="P55" s="77"/>
      <c r="Q55" s="77"/>
      <c r="R55" s="77"/>
      <c r="S55" s="77"/>
      <c r="T55" s="77"/>
      <c r="U55" s="77"/>
      <c r="V55" s="77"/>
      <c r="W55" s="77"/>
    </row>
    <row r="56" spans="1:23" ht="15" customHeight="1" x14ac:dyDescent="0.25">
      <c r="A56" s="75">
        <v>2</v>
      </c>
      <c r="B56" s="106" t="s">
        <v>300</v>
      </c>
      <c r="C56" s="106" t="s">
        <v>301</v>
      </c>
      <c r="D56" s="107" t="s">
        <v>311</v>
      </c>
      <c r="E56" s="75"/>
      <c r="F56" s="75"/>
      <c r="G56" s="75"/>
      <c r="H56" s="75"/>
      <c r="I56" s="75"/>
      <c r="J56" s="75"/>
      <c r="K56" s="75"/>
      <c r="L56" s="75"/>
      <c r="M56" s="255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spans="1:23" ht="15" customHeight="1" x14ac:dyDescent="0.25">
      <c r="A57" s="75">
        <v>3</v>
      </c>
      <c r="B57" s="106" t="s">
        <v>308</v>
      </c>
      <c r="C57" s="106" t="s">
        <v>309</v>
      </c>
      <c r="D57" s="107" t="s">
        <v>311</v>
      </c>
      <c r="E57" s="75"/>
      <c r="F57" s="75"/>
      <c r="G57" s="75"/>
      <c r="H57" s="75"/>
      <c r="I57" s="75"/>
      <c r="J57" s="75"/>
      <c r="K57" s="75"/>
      <c r="L57" s="75"/>
      <c r="M57" s="255"/>
      <c r="N57" s="77"/>
      <c r="O57" s="77"/>
      <c r="P57" s="77"/>
      <c r="Q57" s="77"/>
      <c r="R57" s="77"/>
      <c r="S57" s="77"/>
      <c r="T57" s="77"/>
      <c r="U57" s="77"/>
      <c r="V57" s="77"/>
      <c r="W57" s="77"/>
    </row>
    <row r="58" spans="1:23" ht="15" customHeight="1" x14ac:dyDescent="0.25">
      <c r="A58" s="75">
        <v>4</v>
      </c>
      <c r="B58" s="106" t="s">
        <v>255</v>
      </c>
      <c r="C58" s="106" t="s">
        <v>256</v>
      </c>
      <c r="D58" s="107" t="s">
        <v>224</v>
      </c>
      <c r="E58" s="75"/>
      <c r="F58" s="75"/>
      <c r="G58" s="75"/>
      <c r="H58" s="75"/>
      <c r="I58" s="75"/>
      <c r="J58" s="75"/>
      <c r="K58" s="75"/>
      <c r="L58" s="75"/>
      <c r="M58" s="255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1:23" ht="15" customHeight="1" x14ac:dyDescent="0.25">
      <c r="A59" s="75">
        <v>5</v>
      </c>
      <c r="B59" s="106" t="s">
        <v>123</v>
      </c>
      <c r="C59" s="106" t="s">
        <v>124</v>
      </c>
      <c r="D59" s="107" t="s">
        <v>125</v>
      </c>
      <c r="E59" s="75"/>
      <c r="F59" s="75"/>
      <c r="G59" s="75"/>
      <c r="H59" s="75"/>
      <c r="I59" s="75"/>
      <c r="J59" s="75"/>
      <c r="K59" s="75"/>
      <c r="L59" s="75"/>
      <c r="M59" s="255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spans="1:23" ht="15" customHeight="1" x14ac:dyDescent="0.25">
      <c r="B60" s="106" t="s">
        <v>273</v>
      </c>
      <c r="C60" s="106" t="s">
        <v>274</v>
      </c>
      <c r="D60" s="107" t="s">
        <v>275</v>
      </c>
      <c r="E60" s="75"/>
      <c r="F60" s="75"/>
      <c r="G60" s="75"/>
      <c r="H60" s="75"/>
      <c r="I60" s="75"/>
      <c r="J60" s="75"/>
      <c r="K60" s="75"/>
      <c r="L60" s="75"/>
      <c r="M60" s="255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spans="1:23" ht="15" customHeight="1" x14ac:dyDescent="0.25">
      <c r="A61" s="75"/>
      <c r="B61" s="106" t="s">
        <v>298</v>
      </c>
      <c r="C61" s="106" t="s">
        <v>299</v>
      </c>
      <c r="D61" s="107" t="s">
        <v>310</v>
      </c>
      <c r="E61" s="75"/>
      <c r="F61" s="75"/>
      <c r="G61" s="75"/>
      <c r="H61" s="75"/>
      <c r="I61" s="75"/>
      <c r="J61" s="75"/>
      <c r="K61" s="75"/>
      <c r="L61" s="75"/>
      <c r="M61" s="255"/>
      <c r="N61" s="77"/>
      <c r="O61" s="77"/>
      <c r="P61" s="77"/>
      <c r="Q61" s="77"/>
      <c r="R61" s="77"/>
      <c r="S61" s="77"/>
      <c r="T61" s="77"/>
      <c r="U61" s="77"/>
      <c r="V61" s="77"/>
      <c r="W61" s="77"/>
    </row>
  </sheetData>
  <sortState xmlns:xlrd2="http://schemas.microsoft.com/office/spreadsheetml/2017/richdata2" ref="B9:M50">
    <sortCondition descending="1" ref="M9:M50"/>
  </sortState>
  <mergeCells count="1">
    <mergeCell ref="D2:G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4E29-4E26-4540-AD74-EB35CCABD4B0}">
  <dimension ref="A1:G21"/>
  <sheetViews>
    <sheetView workbookViewId="0">
      <selection activeCell="A3" sqref="A3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0.7109375" customWidth="1"/>
    <col min="4" max="4" width="11.5703125" customWidth="1"/>
    <col min="5" max="5" width="15.42578125" style="270" bestFit="1" customWidth="1"/>
    <col min="6" max="6" width="16.42578125" style="270" bestFit="1" customWidth="1"/>
    <col min="7" max="7" width="9.140625" style="270"/>
  </cols>
  <sheetData>
    <row r="1" spans="1:7" ht="18.75" x14ac:dyDescent="0.3">
      <c r="B1" s="76" t="s">
        <v>210</v>
      </c>
    </row>
    <row r="2" spans="1:7" ht="15" customHeight="1" x14ac:dyDescent="0.25">
      <c r="B2" s="85" t="s">
        <v>147</v>
      </c>
    </row>
    <row r="4" spans="1:7" x14ac:dyDescent="0.25">
      <c r="B4" s="234" t="s">
        <v>213</v>
      </c>
    </row>
    <row r="5" spans="1:7" x14ac:dyDescent="0.25">
      <c r="E5" s="271" t="s">
        <v>211</v>
      </c>
      <c r="F5" s="271" t="s">
        <v>212</v>
      </c>
      <c r="G5" s="271" t="s">
        <v>7</v>
      </c>
    </row>
    <row r="6" spans="1:7" x14ac:dyDescent="0.25">
      <c r="A6" s="272">
        <v>1</v>
      </c>
      <c r="B6" s="170" t="s">
        <v>371</v>
      </c>
      <c r="C6" s="170" t="s">
        <v>527</v>
      </c>
      <c r="D6" s="170" t="s">
        <v>272</v>
      </c>
      <c r="E6" s="164">
        <v>66.863</v>
      </c>
      <c r="F6" s="164">
        <v>71.632999999999996</v>
      </c>
      <c r="G6" s="299">
        <f t="shared" ref="G6:G18" si="0">E6+F6</f>
        <v>138.49599999999998</v>
      </c>
    </row>
    <row r="7" spans="1:7" x14ac:dyDescent="0.25">
      <c r="A7" s="272">
        <v>2</v>
      </c>
      <c r="B7" s="170" t="s">
        <v>481</v>
      </c>
      <c r="C7" s="170" t="s">
        <v>521</v>
      </c>
      <c r="D7" s="170" t="s">
        <v>364</v>
      </c>
      <c r="E7" s="164">
        <v>67.549000000000007</v>
      </c>
      <c r="F7" s="164">
        <v>68.933000000000007</v>
      </c>
      <c r="G7" s="299">
        <f t="shared" si="0"/>
        <v>136.48200000000003</v>
      </c>
    </row>
    <row r="8" spans="1:7" x14ac:dyDescent="0.25">
      <c r="A8" s="272">
        <v>3</v>
      </c>
      <c r="B8" s="170" t="s">
        <v>345</v>
      </c>
      <c r="C8" s="170" t="s">
        <v>536</v>
      </c>
      <c r="D8" s="170" t="s">
        <v>346</v>
      </c>
      <c r="E8" s="164">
        <v>65.882999999999996</v>
      </c>
      <c r="F8" s="164">
        <v>68.066999999999993</v>
      </c>
      <c r="G8" s="299">
        <f t="shared" si="0"/>
        <v>133.94999999999999</v>
      </c>
    </row>
    <row r="9" spans="1:7" x14ac:dyDescent="0.25">
      <c r="A9" s="272">
        <v>4</v>
      </c>
      <c r="B9" s="170" t="s">
        <v>389</v>
      </c>
      <c r="C9" s="170" t="s">
        <v>526</v>
      </c>
      <c r="D9" s="170" t="s">
        <v>272</v>
      </c>
      <c r="E9" s="164">
        <v>64.313999999999993</v>
      </c>
      <c r="F9" s="164">
        <v>64.358000000000004</v>
      </c>
      <c r="G9" s="299">
        <f t="shared" si="0"/>
        <v>128.672</v>
      </c>
    </row>
    <row r="10" spans="1:7" x14ac:dyDescent="0.25">
      <c r="A10" s="272">
        <v>5</v>
      </c>
      <c r="B10" s="170" t="s">
        <v>524</v>
      </c>
      <c r="C10" s="170" t="s">
        <v>537</v>
      </c>
      <c r="D10" s="170" t="s">
        <v>146</v>
      </c>
      <c r="E10" s="164">
        <v>63.234999999999999</v>
      </c>
      <c r="F10" s="164">
        <v>65.341999999999999</v>
      </c>
      <c r="G10" s="299">
        <f t="shared" si="0"/>
        <v>128.577</v>
      </c>
    </row>
    <row r="11" spans="1:7" x14ac:dyDescent="0.25">
      <c r="A11" s="272"/>
      <c r="B11" s="89" t="s">
        <v>400</v>
      </c>
      <c r="C11" s="101" t="s">
        <v>528</v>
      </c>
      <c r="D11" s="89" t="s">
        <v>288</v>
      </c>
      <c r="E11" s="90">
        <v>61.814</v>
      </c>
      <c r="F11" s="90">
        <v>64.375</v>
      </c>
      <c r="G11" s="297">
        <f t="shared" si="0"/>
        <v>126.18899999999999</v>
      </c>
    </row>
    <row r="12" spans="1:7" x14ac:dyDescent="0.25">
      <c r="A12" s="272"/>
      <c r="B12" s="101" t="s">
        <v>524</v>
      </c>
      <c r="C12" s="101" t="s">
        <v>525</v>
      </c>
      <c r="D12" s="89" t="s">
        <v>146</v>
      </c>
      <c r="E12" s="106">
        <v>61.667000000000002</v>
      </c>
      <c r="F12" s="106">
        <v>61.707999999999998</v>
      </c>
      <c r="G12" s="297">
        <f t="shared" si="0"/>
        <v>123.375</v>
      </c>
    </row>
    <row r="13" spans="1:7" x14ac:dyDescent="0.25">
      <c r="A13" s="272"/>
      <c r="B13" s="101" t="s">
        <v>532</v>
      </c>
      <c r="C13" s="101" t="s">
        <v>533</v>
      </c>
      <c r="D13" s="89" t="s">
        <v>46</v>
      </c>
      <c r="E13" s="90">
        <v>61.078000000000003</v>
      </c>
      <c r="F13" s="90">
        <v>58.658000000000001</v>
      </c>
      <c r="G13" s="297">
        <f t="shared" si="0"/>
        <v>119.736</v>
      </c>
    </row>
    <row r="14" spans="1:7" x14ac:dyDescent="0.25">
      <c r="A14" s="272"/>
      <c r="B14" s="101" t="s">
        <v>44</v>
      </c>
      <c r="C14" s="101" t="s">
        <v>45</v>
      </c>
      <c r="D14" s="101" t="s">
        <v>46</v>
      </c>
      <c r="E14" s="106">
        <v>63.137</v>
      </c>
      <c r="F14" s="106"/>
      <c r="G14" s="297">
        <f t="shared" si="0"/>
        <v>63.137</v>
      </c>
    </row>
    <row r="15" spans="1:7" x14ac:dyDescent="0.25">
      <c r="A15" s="272"/>
      <c r="B15" s="101" t="s">
        <v>530</v>
      </c>
      <c r="C15" s="101" t="s">
        <v>531</v>
      </c>
      <c r="D15" s="89" t="s">
        <v>141</v>
      </c>
      <c r="E15" s="90">
        <v>63.088000000000001</v>
      </c>
      <c r="F15" s="90"/>
      <c r="G15" s="297">
        <f t="shared" si="0"/>
        <v>63.088000000000001</v>
      </c>
    </row>
    <row r="16" spans="1:7" x14ac:dyDescent="0.25">
      <c r="B16" s="101" t="s">
        <v>534</v>
      </c>
      <c r="C16" s="101" t="s">
        <v>535</v>
      </c>
      <c r="D16" s="89" t="s">
        <v>346</v>
      </c>
      <c r="E16" s="90">
        <v>62.793999999999997</v>
      </c>
      <c r="F16" s="90"/>
      <c r="G16" s="297">
        <f t="shared" si="0"/>
        <v>62.793999999999997</v>
      </c>
    </row>
    <row r="17" spans="2:7" x14ac:dyDescent="0.25">
      <c r="B17" s="101" t="s">
        <v>484</v>
      </c>
      <c r="C17" s="101" t="s">
        <v>540</v>
      </c>
      <c r="D17" s="89" t="s">
        <v>293</v>
      </c>
      <c r="E17" s="90">
        <v>62.744999999999997</v>
      </c>
      <c r="F17" s="90"/>
      <c r="G17" s="297">
        <f t="shared" si="0"/>
        <v>62.744999999999997</v>
      </c>
    </row>
    <row r="18" spans="2:7" x14ac:dyDescent="0.25">
      <c r="B18" s="101" t="s">
        <v>538</v>
      </c>
      <c r="C18" s="101" t="s">
        <v>539</v>
      </c>
      <c r="D18" s="89" t="s">
        <v>254</v>
      </c>
      <c r="E18" s="90">
        <v>62.206000000000003</v>
      </c>
      <c r="F18" s="90"/>
      <c r="G18" s="297">
        <f t="shared" si="0"/>
        <v>62.206000000000003</v>
      </c>
    </row>
    <row r="19" spans="2:7" x14ac:dyDescent="0.25">
      <c r="B19" s="101" t="s">
        <v>453</v>
      </c>
      <c r="C19" s="101" t="s">
        <v>529</v>
      </c>
      <c r="D19" s="89" t="s">
        <v>411</v>
      </c>
      <c r="E19" s="90">
        <v>61.716000000000001</v>
      </c>
      <c r="F19" s="296" t="s">
        <v>541</v>
      </c>
      <c r="G19" s="297">
        <f>E19</f>
        <v>61.716000000000001</v>
      </c>
    </row>
    <row r="20" spans="2:7" x14ac:dyDescent="0.25">
      <c r="B20" s="101" t="s">
        <v>522</v>
      </c>
      <c r="C20" s="101" t="s">
        <v>523</v>
      </c>
      <c r="D20" s="89" t="s">
        <v>336</v>
      </c>
      <c r="E20" s="106">
        <v>61.421999999999997</v>
      </c>
      <c r="F20" s="106"/>
      <c r="G20" s="297">
        <f>E20+F20</f>
        <v>61.421999999999997</v>
      </c>
    </row>
    <row r="21" spans="2:7" x14ac:dyDescent="0.25">
      <c r="B21" s="90"/>
      <c r="C21" s="90"/>
      <c r="D21" s="90"/>
      <c r="E21" s="90"/>
      <c r="F21" s="90"/>
      <c r="G21" s="298"/>
    </row>
  </sheetData>
  <sortState xmlns:xlrd2="http://schemas.microsoft.com/office/spreadsheetml/2017/richdata2" ref="B6:G20">
    <sortCondition descending="1" ref="G6:G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79C9-D59F-4EEC-9C6A-58504317DD35}">
  <dimension ref="A1:I42"/>
  <sheetViews>
    <sheetView topLeftCell="A4" workbookViewId="0">
      <selection activeCell="A34" sqref="A34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8" customWidth="1"/>
    <col min="4" max="4" width="10.7109375" customWidth="1"/>
    <col min="5" max="5" width="13.28515625" style="78" bestFit="1" customWidth="1"/>
    <col min="6" max="6" width="11.140625" style="78" customWidth="1"/>
    <col min="7" max="7" width="13.28515625" style="78" bestFit="1" customWidth="1"/>
    <col min="8" max="8" width="13.28515625" style="78" customWidth="1"/>
    <col min="9" max="9" width="12.85546875" style="78" customWidth="1"/>
  </cols>
  <sheetData>
    <row r="1" spans="1:9" ht="18.75" customHeight="1" x14ac:dyDescent="0.3">
      <c r="A1" s="75"/>
      <c r="B1" s="76" t="s">
        <v>165</v>
      </c>
      <c r="C1" s="77"/>
      <c r="D1" s="77"/>
      <c r="E1" s="75"/>
      <c r="G1" s="75"/>
      <c r="H1" s="75"/>
      <c r="I1" s="79"/>
    </row>
    <row r="2" spans="1:9" ht="15" customHeight="1" x14ac:dyDescent="0.25">
      <c r="A2" s="75"/>
      <c r="B2" s="77" t="s">
        <v>147</v>
      </c>
      <c r="C2" s="77"/>
      <c r="D2" s="77"/>
      <c r="E2" s="75"/>
      <c r="F2" s="75"/>
      <c r="G2" s="75"/>
      <c r="H2" s="75"/>
      <c r="I2" s="79"/>
    </row>
    <row r="3" spans="1:9" ht="15" customHeight="1" x14ac:dyDescent="0.25">
      <c r="A3" s="75"/>
      <c r="B3" s="77"/>
      <c r="C3" s="77"/>
      <c r="D3" s="77"/>
      <c r="E3" s="75"/>
      <c r="F3" s="75"/>
      <c r="G3" s="75"/>
      <c r="H3" s="75"/>
      <c r="I3" s="79"/>
    </row>
    <row r="4" spans="1:9" ht="15" customHeight="1" x14ac:dyDescent="0.25">
      <c r="A4" s="75"/>
      <c r="B4" s="77" t="s">
        <v>148</v>
      </c>
      <c r="C4" s="77"/>
      <c r="D4" s="77"/>
      <c r="G4" s="75"/>
      <c r="H4" s="75"/>
      <c r="I4" s="79"/>
    </row>
    <row r="5" spans="1:9" ht="15" customHeight="1" x14ac:dyDescent="0.25">
      <c r="A5" s="75"/>
      <c r="B5" s="80" t="s">
        <v>149</v>
      </c>
      <c r="C5" s="77"/>
      <c r="D5" s="77"/>
      <c r="G5" s="75"/>
      <c r="H5" s="75"/>
      <c r="I5" s="79"/>
    </row>
    <row r="6" spans="1:9" ht="15" customHeight="1" x14ac:dyDescent="0.25">
      <c r="A6" s="75"/>
      <c r="B6" s="80" t="s">
        <v>150</v>
      </c>
      <c r="C6" s="77"/>
      <c r="D6" s="77"/>
      <c r="E6" s="75"/>
      <c r="F6" s="75"/>
      <c r="G6" s="75"/>
      <c r="H6" s="75"/>
      <c r="I6" s="79"/>
    </row>
    <row r="7" spans="1:9" ht="15" customHeight="1" x14ac:dyDescent="0.25">
      <c r="A7" s="75"/>
      <c r="B7" s="80" t="s">
        <v>151</v>
      </c>
      <c r="C7" s="77"/>
      <c r="D7" s="77"/>
      <c r="E7" s="81"/>
      <c r="F7" s="75"/>
      <c r="G7" s="75"/>
      <c r="H7" s="75"/>
      <c r="I7" s="79"/>
    </row>
    <row r="8" spans="1:9" ht="15" customHeight="1" x14ac:dyDescent="0.25">
      <c r="A8" s="75"/>
      <c r="B8" s="80"/>
      <c r="C8" s="77"/>
      <c r="D8" s="77"/>
      <c r="E8" s="82"/>
      <c r="F8" s="83"/>
      <c r="G8" s="115"/>
      <c r="H8" s="81"/>
      <c r="I8" s="79"/>
    </row>
    <row r="9" spans="1:9" ht="15" customHeight="1" x14ac:dyDescent="0.25">
      <c r="A9" s="75"/>
      <c r="B9" s="80"/>
      <c r="C9" s="77"/>
      <c r="D9" s="77"/>
      <c r="E9" s="81" t="s">
        <v>158</v>
      </c>
      <c r="F9" s="81" t="s">
        <v>2</v>
      </c>
      <c r="G9" s="81" t="s">
        <v>152</v>
      </c>
      <c r="H9" s="81" t="s">
        <v>162</v>
      </c>
      <c r="I9" s="79"/>
    </row>
    <row r="10" spans="1:9" ht="15" customHeight="1" x14ac:dyDescent="0.25">
      <c r="A10" s="75"/>
      <c r="B10" s="85" t="s">
        <v>154</v>
      </c>
      <c r="C10" s="85" t="s">
        <v>155</v>
      </c>
      <c r="D10" s="85" t="s">
        <v>156</v>
      </c>
      <c r="E10" s="81" t="s">
        <v>159</v>
      </c>
      <c r="F10" s="86" t="s">
        <v>160</v>
      </c>
      <c r="G10" s="81" t="s">
        <v>161</v>
      </c>
      <c r="H10" s="81" t="s">
        <v>163</v>
      </c>
      <c r="I10" s="87" t="s">
        <v>7</v>
      </c>
    </row>
    <row r="11" spans="1:9" ht="15" customHeight="1" x14ac:dyDescent="0.25">
      <c r="A11" s="75">
        <v>1</v>
      </c>
      <c r="B11" s="331" t="s">
        <v>355</v>
      </c>
      <c r="C11" s="331"/>
      <c r="D11" s="331" t="s">
        <v>223</v>
      </c>
      <c r="E11" s="332">
        <v>25</v>
      </c>
      <c r="F11" s="332" t="s">
        <v>613</v>
      </c>
      <c r="G11" s="333">
        <v>25</v>
      </c>
      <c r="H11" s="334">
        <v>25</v>
      </c>
      <c r="I11" s="88">
        <f t="shared" ref="I11:I33" si="0">SUM(E11:H11)</f>
        <v>75</v>
      </c>
    </row>
    <row r="12" spans="1:9" ht="15" customHeight="1" x14ac:dyDescent="0.25">
      <c r="A12" s="75">
        <v>2</v>
      </c>
      <c r="B12" s="328" t="s">
        <v>361</v>
      </c>
      <c r="C12" s="328"/>
      <c r="D12" s="328" t="s">
        <v>10</v>
      </c>
      <c r="E12" s="325">
        <v>15</v>
      </c>
      <c r="F12" s="325"/>
      <c r="G12" s="326">
        <v>19</v>
      </c>
      <c r="H12" s="327">
        <v>22</v>
      </c>
      <c r="I12" s="88">
        <f t="shared" si="0"/>
        <v>56</v>
      </c>
    </row>
    <row r="13" spans="1:9" ht="15" customHeight="1" x14ac:dyDescent="0.25">
      <c r="A13" s="75">
        <v>3</v>
      </c>
      <c r="B13" s="331" t="s">
        <v>479</v>
      </c>
      <c r="C13" s="331"/>
      <c r="D13" s="331" t="s">
        <v>25</v>
      </c>
      <c r="E13" s="332"/>
      <c r="F13" s="332">
        <v>17</v>
      </c>
      <c r="G13" s="333">
        <v>13</v>
      </c>
      <c r="H13" s="334">
        <v>19</v>
      </c>
      <c r="I13" s="88">
        <f t="shared" si="0"/>
        <v>49</v>
      </c>
    </row>
    <row r="14" spans="1:9" ht="15" customHeight="1" x14ac:dyDescent="0.25">
      <c r="A14" s="75">
        <v>4</v>
      </c>
      <c r="B14" s="323" t="s">
        <v>356</v>
      </c>
      <c r="C14" s="323"/>
      <c r="D14" s="324" t="s">
        <v>32</v>
      </c>
      <c r="E14" s="325">
        <v>22</v>
      </c>
      <c r="F14" s="325"/>
      <c r="G14" s="326">
        <v>17</v>
      </c>
      <c r="H14" s="335"/>
      <c r="I14" s="88">
        <f t="shared" si="0"/>
        <v>39</v>
      </c>
    </row>
    <row r="15" spans="1:9" ht="15" customHeight="1" x14ac:dyDescent="0.25">
      <c r="A15" s="75">
        <v>5</v>
      </c>
      <c r="B15" s="323" t="s">
        <v>362</v>
      </c>
      <c r="C15" s="323"/>
      <c r="D15" s="324" t="s">
        <v>30</v>
      </c>
      <c r="E15" s="325">
        <v>13</v>
      </c>
      <c r="F15" s="325">
        <v>25</v>
      </c>
      <c r="G15" s="326"/>
      <c r="H15" s="327"/>
      <c r="I15" s="88">
        <f t="shared" si="0"/>
        <v>38</v>
      </c>
    </row>
    <row r="16" spans="1:9" ht="15" customHeight="1" x14ac:dyDescent="0.25">
      <c r="A16" s="75"/>
      <c r="B16" s="101" t="s">
        <v>363</v>
      </c>
      <c r="C16" s="101"/>
      <c r="D16" s="102" t="s">
        <v>364</v>
      </c>
      <c r="E16" s="103">
        <v>9</v>
      </c>
      <c r="F16" s="103">
        <v>13</v>
      </c>
      <c r="G16" s="104">
        <v>10</v>
      </c>
      <c r="H16" s="105"/>
      <c r="I16" s="88">
        <f t="shared" si="0"/>
        <v>32</v>
      </c>
    </row>
    <row r="17" spans="1:9" ht="15" customHeight="1" x14ac:dyDescent="0.25">
      <c r="A17" s="75"/>
      <c r="B17" s="106" t="s">
        <v>598</v>
      </c>
      <c r="C17" s="106"/>
      <c r="D17" s="107" t="s">
        <v>25</v>
      </c>
      <c r="E17" s="103"/>
      <c r="F17" s="103"/>
      <c r="G17" s="104">
        <v>22</v>
      </c>
      <c r="H17" s="105">
        <v>10</v>
      </c>
      <c r="I17" s="88">
        <f t="shared" si="0"/>
        <v>32</v>
      </c>
    </row>
    <row r="18" spans="1:9" ht="15" customHeight="1" x14ac:dyDescent="0.25">
      <c r="A18" s="75"/>
      <c r="B18" s="106" t="s">
        <v>359</v>
      </c>
      <c r="C18" s="106"/>
      <c r="D18" s="107" t="s">
        <v>360</v>
      </c>
      <c r="E18" s="103">
        <v>17</v>
      </c>
      <c r="F18" s="103"/>
      <c r="G18" s="104"/>
      <c r="H18" s="105">
        <v>13</v>
      </c>
      <c r="I18" s="88">
        <f t="shared" si="0"/>
        <v>30</v>
      </c>
    </row>
    <row r="19" spans="1:9" ht="15" customHeight="1" x14ac:dyDescent="0.25">
      <c r="A19" s="75"/>
      <c r="B19" s="106" t="s">
        <v>348</v>
      </c>
      <c r="C19" s="106"/>
      <c r="D19" s="107" t="s">
        <v>283</v>
      </c>
      <c r="E19" s="103">
        <v>13</v>
      </c>
      <c r="F19" s="103"/>
      <c r="G19" s="104"/>
      <c r="H19" s="105">
        <v>17</v>
      </c>
      <c r="I19" s="88">
        <f t="shared" si="0"/>
        <v>30</v>
      </c>
    </row>
    <row r="20" spans="1:9" ht="15" customHeight="1" x14ac:dyDescent="0.25">
      <c r="A20" s="75"/>
      <c r="B20" s="106" t="s">
        <v>414</v>
      </c>
      <c r="C20" s="106"/>
      <c r="D20" s="101" t="s">
        <v>82</v>
      </c>
      <c r="E20" s="103"/>
      <c r="F20" s="103">
        <v>10</v>
      </c>
      <c r="G20" s="104">
        <v>9</v>
      </c>
      <c r="H20" s="105">
        <v>9</v>
      </c>
      <c r="I20" s="88">
        <f t="shared" si="0"/>
        <v>28</v>
      </c>
    </row>
    <row r="21" spans="1:9" ht="15" customHeight="1" x14ac:dyDescent="0.25">
      <c r="A21" s="96"/>
      <c r="B21" s="106" t="s">
        <v>483</v>
      </c>
      <c r="C21" s="106"/>
      <c r="D21" s="102" t="s">
        <v>360</v>
      </c>
      <c r="E21" s="103"/>
      <c r="F21" s="103">
        <v>7</v>
      </c>
      <c r="G21" s="104"/>
      <c r="H21" s="105">
        <v>15</v>
      </c>
      <c r="I21" s="88">
        <f t="shared" si="0"/>
        <v>22</v>
      </c>
    </row>
    <row r="22" spans="1:9" ht="15" customHeight="1" x14ac:dyDescent="0.25">
      <c r="A22" s="75"/>
      <c r="B22" s="106" t="s">
        <v>357</v>
      </c>
      <c r="C22" s="106"/>
      <c r="D22" s="107" t="s">
        <v>358</v>
      </c>
      <c r="E22" s="103">
        <v>19</v>
      </c>
      <c r="F22" s="103"/>
      <c r="G22" s="104"/>
      <c r="H22" s="105"/>
      <c r="I22" s="88">
        <f t="shared" si="0"/>
        <v>19</v>
      </c>
    </row>
    <row r="23" spans="1:9" ht="15" customHeight="1" x14ac:dyDescent="0.25">
      <c r="A23" s="75"/>
      <c r="B23" s="106" t="s">
        <v>478</v>
      </c>
      <c r="C23" s="106"/>
      <c r="D23" s="107" t="s">
        <v>51</v>
      </c>
      <c r="E23" s="103"/>
      <c r="F23" s="103">
        <v>19</v>
      </c>
      <c r="G23" s="104"/>
      <c r="H23" s="105"/>
      <c r="I23" s="88">
        <f t="shared" si="0"/>
        <v>19</v>
      </c>
    </row>
    <row r="24" spans="1:9" ht="15" customHeight="1" x14ac:dyDescent="0.25">
      <c r="A24" s="75"/>
      <c r="B24" s="101" t="s">
        <v>480</v>
      </c>
      <c r="C24" s="101"/>
      <c r="D24" s="114" t="s">
        <v>251</v>
      </c>
      <c r="E24" s="103"/>
      <c r="F24" s="103">
        <v>15</v>
      </c>
      <c r="G24" s="104"/>
      <c r="H24" s="105"/>
      <c r="I24" s="88">
        <f t="shared" si="0"/>
        <v>15</v>
      </c>
    </row>
    <row r="25" spans="1:9" ht="15" customHeight="1" x14ac:dyDescent="0.25">
      <c r="A25" s="75"/>
      <c r="B25" s="101" t="s">
        <v>599</v>
      </c>
      <c r="C25" s="101"/>
      <c r="D25" s="102" t="s">
        <v>373</v>
      </c>
      <c r="E25" s="103"/>
      <c r="F25" s="103"/>
      <c r="G25" s="104">
        <v>15</v>
      </c>
      <c r="H25" s="105"/>
      <c r="I25" s="88">
        <f t="shared" si="0"/>
        <v>15</v>
      </c>
    </row>
    <row r="26" spans="1:9" ht="15" customHeight="1" x14ac:dyDescent="0.25">
      <c r="A26" s="75"/>
      <c r="B26" s="101" t="s">
        <v>481</v>
      </c>
      <c r="C26" s="101"/>
      <c r="D26" s="102" t="s">
        <v>364</v>
      </c>
      <c r="E26" s="103"/>
      <c r="F26" s="103">
        <v>10</v>
      </c>
      <c r="G26" s="104"/>
      <c r="H26" s="105"/>
      <c r="I26" s="88">
        <f t="shared" si="0"/>
        <v>10</v>
      </c>
    </row>
    <row r="27" spans="1:9" ht="15" customHeight="1" x14ac:dyDescent="0.25">
      <c r="A27" s="75"/>
      <c r="B27" s="106" t="s">
        <v>365</v>
      </c>
      <c r="C27" s="106"/>
      <c r="D27" s="107" t="s">
        <v>366</v>
      </c>
      <c r="E27" s="103">
        <v>8</v>
      </c>
      <c r="F27" s="103"/>
      <c r="G27" s="104"/>
      <c r="H27" s="105"/>
      <c r="I27" s="88">
        <f t="shared" si="0"/>
        <v>8</v>
      </c>
    </row>
    <row r="28" spans="1:9" ht="15" customHeight="1" x14ac:dyDescent="0.25">
      <c r="A28" s="75"/>
      <c r="B28" s="106" t="s">
        <v>482</v>
      </c>
      <c r="C28" s="106"/>
      <c r="D28" s="107" t="s">
        <v>32</v>
      </c>
      <c r="E28" s="103"/>
      <c r="F28" s="103">
        <v>8</v>
      </c>
      <c r="G28" s="104"/>
      <c r="H28" s="105"/>
      <c r="I28" s="88">
        <f t="shared" si="0"/>
        <v>8</v>
      </c>
    </row>
    <row r="29" spans="1:9" ht="15" customHeight="1" x14ac:dyDescent="0.25">
      <c r="A29" s="75"/>
      <c r="B29" s="131" t="s">
        <v>555</v>
      </c>
      <c r="C29" s="131"/>
      <c r="D29" s="132" t="s">
        <v>25</v>
      </c>
      <c r="E29" s="120"/>
      <c r="F29" s="120"/>
      <c r="G29" s="105">
        <v>8</v>
      </c>
      <c r="H29" s="105"/>
      <c r="I29" s="88">
        <f t="shared" si="0"/>
        <v>8</v>
      </c>
    </row>
    <row r="30" spans="1:9" ht="15" customHeight="1" x14ac:dyDescent="0.25">
      <c r="A30" s="75"/>
      <c r="B30" s="123" t="s">
        <v>611</v>
      </c>
      <c r="C30" s="123"/>
      <c r="D30" s="123" t="s">
        <v>612</v>
      </c>
      <c r="E30" s="105"/>
      <c r="F30" s="105"/>
      <c r="G30" s="105"/>
      <c r="H30" s="105">
        <v>8</v>
      </c>
      <c r="I30" s="88">
        <f t="shared" si="0"/>
        <v>8</v>
      </c>
    </row>
    <row r="31" spans="1:9" ht="15" customHeight="1" x14ac:dyDescent="0.25">
      <c r="A31" s="96"/>
      <c r="B31" s="123" t="s">
        <v>367</v>
      </c>
      <c r="C31" s="121"/>
      <c r="D31" s="330" t="s">
        <v>368</v>
      </c>
      <c r="E31" s="105">
        <v>7</v>
      </c>
      <c r="F31" s="105"/>
      <c r="G31" s="105"/>
      <c r="H31" s="105"/>
      <c r="I31" s="88">
        <f t="shared" si="0"/>
        <v>7</v>
      </c>
    </row>
    <row r="32" spans="1:9" ht="15" customHeight="1" x14ac:dyDescent="0.25">
      <c r="A32" s="75"/>
      <c r="B32" s="121" t="s">
        <v>591</v>
      </c>
      <c r="C32" s="121"/>
      <c r="D32" s="122" t="s">
        <v>82</v>
      </c>
      <c r="E32" s="105"/>
      <c r="F32" s="105"/>
      <c r="G32" s="105">
        <v>7</v>
      </c>
      <c r="H32" s="109"/>
      <c r="I32" s="88">
        <f t="shared" si="0"/>
        <v>7</v>
      </c>
    </row>
    <row r="33" spans="1:9" ht="15" customHeight="1" x14ac:dyDescent="0.25">
      <c r="A33" s="75"/>
      <c r="B33" s="123" t="s">
        <v>524</v>
      </c>
      <c r="C33" s="121"/>
      <c r="D33" s="124" t="s">
        <v>146</v>
      </c>
      <c r="E33" s="105"/>
      <c r="F33" s="105"/>
      <c r="G33" s="105"/>
      <c r="H33" s="105">
        <v>7</v>
      </c>
      <c r="I33" s="88">
        <f t="shared" si="0"/>
        <v>7</v>
      </c>
    </row>
    <row r="34" spans="1:9" ht="15" customHeight="1" x14ac:dyDescent="0.25">
      <c r="A34" s="75"/>
      <c r="B34" s="125"/>
      <c r="C34" s="125"/>
      <c r="D34" s="125"/>
      <c r="E34" s="126"/>
      <c r="F34" s="126"/>
      <c r="G34" s="126"/>
      <c r="H34" s="126"/>
      <c r="I34" s="88">
        <f t="shared" ref="I34" si="1">SUM(E34:H34)</f>
        <v>0</v>
      </c>
    </row>
    <row r="35" spans="1:9" ht="15" customHeight="1" x14ac:dyDescent="0.25">
      <c r="A35" s="75"/>
      <c r="B35" s="77"/>
      <c r="C35" s="77"/>
      <c r="D35" s="77"/>
      <c r="G35" s="75"/>
      <c r="H35" s="75"/>
    </row>
    <row r="36" spans="1:9" ht="18.75" customHeight="1" x14ac:dyDescent="0.25">
      <c r="A36" s="75"/>
      <c r="B36" s="97" t="s">
        <v>164</v>
      </c>
      <c r="C36" s="98"/>
      <c r="D36" s="98"/>
      <c r="G36" s="75"/>
      <c r="H36" s="75"/>
    </row>
    <row r="37" spans="1:9" ht="15" customHeight="1" x14ac:dyDescent="0.25">
      <c r="A37" s="75"/>
      <c r="B37" s="99" t="s">
        <v>154</v>
      </c>
      <c r="C37" s="99" t="s">
        <v>5</v>
      </c>
      <c r="D37" s="99" t="s">
        <v>156</v>
      </c>
      <c r="G37" s="75"/>
      <c r="H37" s="75"/>
    </row>
    <row r="38" spans="1:9" ht="15" customHeight="1" x14ac:dyDescent="0.25">
      <c r="A38" s="75">
        <v>1</v>
      </c>
      <c r="B38" s="328" t="s">
        <v>361</v>
      </c>
      <c r="C38" s="328"/>
      <c r="D38" s="328" t="s">
        <v>10</v>
      </c>
      <c r="G38" s="75"/>
      <c r="H38" s="75"/>
    </row>
    <row r="39" spans="1:9" ht="15" customHeight="1" x14ac:dyDescent="0.25">
      <c r="A39" s="75">
        <v>2</v>
      </c>
      <c r="B39" s="106" t="s">
        <v>356</v>
      </c>
      <c r="C39" s="106"/>
      <c r="D39" s="107" t="s">
        <v>32</v>
      </c>
      <c r="G39" s="75"/>
      <c r="H39" s="75"/>
    </row>
    <row r="40" spans="1:9" ht="15" customHeight="1" x14ac:dyDescent="0.25">
      <c r="A40" s="75">
        <v>3</v>
      </c>
      <c r="B40" s="106" t="s">
        <v>359</v>
      </c>
      <c r="C40" s="106"/>
      <c r="D40" s="107" t="s">
        <v>360</v>
      </c>
      <c r="G40" s="75"/>
      <c r="H40" s="75"/>
    </row>
    <row r="41" spans="1:9" ht="15" customHeight="1" x14ac:dyDescent="0.25">
      <c r="A41" s="75">
        <v>4</v>
      </c>
      <c r="B41" s="110" t="s">
        <v>355</v>
      </c>
      <c r="C41" s="110"/>
      <c r="D41" s="110" t="s">
        <v>223</v>
      </c>
      <c r="G41" s="75"/>
      <c r="H41" s="75"/>
    </row>
    <row r="42" spans="1:9" ht="15" customHeight="1" x14ac:dyDescent="0.25">
      <c r="A42" s="75">
        <v>5</v>
      </c>
      <c r="B42" s="106" t="s">
        <v>598</v>
      </c>
      <c r="C42" s="106"/>
      <c r="D42" s="107" t="s">
        <v>25</v>
      </c>
      <c r="G42" s="75"/>
      <c r="H42" s="75"/>
    </row>
  </sheetData>
  <sortState xmlns:xlrd2="http://schemas.microsoft.com/office/spreadsheetml/2017/richdata2" ref="B11:I33">
    <sortCondition descending="1" ref="I11:I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860A-A83B-4EE1-930F-17F3C9E46163}">
  <dimension ref="A1:I45"/>
  <sheetViews>
    <sheetView topLeftCell="A7" workbookViewId="0">
      <selection activeCell="B8" sqref="B8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8.7109375" bestFit="1" customWidth="1"/>
    <col min="4" max="4" width="10.7109375" customWidth="1"/>
    <col min="5" max="5" width="13.28515625" style="78" bestFit="1" customWidth="1"/>
    <col min="6" max="6" width="11.140625" style="78" customWidth="1"/>
    <col min="7" max="7" width="13.28515625" style="78" bestFit="1" customWidth="1"/>
    <col min="8" max="8" width="13.28515625" style="78" customWidth="1"/>
    <col min="9" max="9" width="12.85546875" style="78" customWidth="1"/>
  </cols>
  <sheetData>
    <row r="1" spans="1:9" ht="18.75" customHeight="1" x14ac:dyDescent="0.3">
      <c r="A1" s="75"/>
      <c r="B1" s="76" t="s">
        <v>166</v>
      </c>
      <c r="C1" s="77"/>
      <c r="D1" s="77"/>
      <c r="E1" s="75"/>
      <c r="G1" s="75"/>
      <c r="H1" s="75"/>
      <c r="I1" s="79"/>
    </row>
    <row r="2" spans="1:9" ht="15" customHeight="1" x14ac:dyDescent="0.25">
      <c r="A2" s="75"/>
      <c r="B2" s="77" t="s">
        <v>147</v>
      </c>
      <c r="C2" s="77"/>
      <c r="D2" s="77"/>
      <c r="E2" s="75"/>
      <c r="F2" s="75"/>
      <c r="G2" s="75"/>
      <c r="H2" s="75"/>
      <c r="I2" s="79"/>
    </row>
    <row r="3" spans="1:9" ht="15" customHeight="1" x14ac:dyDescent="0.25">
      <c r="A3" s="75"/>
      <c r="B3" s="77"/>
      <c r="C3" s="77"/>
      <c r="D3" s="77"/>
      <c r="E3" s="75"/>
      <c r="F3" s="75"/>
      <c r="G3" s="75"/>
      <c r="H3" s="75"/>
      <c r="I3" s="79"/>
    </row>
    <row r="4" spans="1:9" ht="15" customHeight="1" x14ac:dyDescent="0.25">
      <c r="A4" s="75"/>
      <c r="B4" s="77" t="s">
        <v>148</v>
      </c>
      <c r="C4" s="77"/>
      <c r="D4" s="77"/>
      <c r="G4" s="75"/>
      <c r="H4" s="75"/>
      <c r="I4" s="79"/>
    </row>
    <row r="5" spans="1:9" ht="15" customHeight="1" x14ac:dyDescent="0.25">
      <c r="A5" s="75"/>
      <c r="B5" s="80" t="s">
        <v>149</v>
      </c>
      <c r="C5" s="77"/>
      <c r="D5" s="77"/>
      <c r="G5" s="75"/>
      <c r="H5" s="75"/>
      <c r="I5" s="79"/>
    </row>
    <row r="6" spans="1:9" ht="15" customHeight="1" x14ac:dyDescent="0.25">
      <c r="A6" s="75"/>
      <c r="B6" s="80" t="s">
        <v>150</v>
      </c>
      <c r="C6" s="77"/>
      <c r="D6" s="77"/>
      <c r="E6" s="75"/>
      <c r="F6" s="75"/>
      <c r="G6" s="75"/>
      <c r="H6" s="75"/>
      <c r="I6" s="79"/>
    </row>
    <row r="7" spans="1:9" ht="15" customHeight="1" x14ac:dyDescent="0.25">
      <c r="A7" s="75"/>
      <c r="B7" s="80" t="s">
        <v>151</v>
      </c>
      <c r="C7" s="77"/>
      <c r="D7" s="77"/>
      <c r="E7" s="81"/>
      <c r="F7" s="75"/>
      <c r="G7" s="75"/>
      <c r="H7" s="75"/>
      <c r="I7" s="79"/>
    </row>
    <row r="8" spans="1:9" ht="15" customHeight="1" x14ac:dyDescent="0.25">
      <c r="A8" s="75"/>
      <c r="B8" s="80"/>
      <c r="C8" s="77"/>
      <c r="D8" s="77"/>
      <c r="E8" s="82"/>
      <c r="F8" s="83"/>
      <c r="G8" s="115"/>
      <c r="H8" s="81"/>
      <c r="I8" s="79"/>
    </row>
    <row r="9" spans="1:9" ht="15" customHeight="1" x14ac:dyDescent="0.25">
      <c r="A9" s="75"/>
      <c r="B9" s="80"/>
      <c r="C9" s="77"/>
      <c r="D9" s="77"/>
      <c r="E9" s="81" t="s">
        <v>158</v>
      </c>
      <c r="F9" s="81" t="s">
        <v>2</v>
      </c>
      <c r="G9" s="81" t="s">
        <v>152</v>
      </c>
      <c r="H9" s="81" t="s">
        <v>162</v>
      </c>
      <c r="I9" s="79"/>
    </row>
    <row r="10" spans="1:9" ht="15" customHeight="1" x14ac:dyDescent="0.25">
      <c r="A10" s="75"/>
      <c r="B10" s="85" t="s">
        <v>154</v>
      </c>
      <c r="C10" s="85" t="s">
        <v>155</v>
      </c>
      <c r="D10" s="85" t="s">
        <v>156</v>
      </c>
      <c r="E10" s="81" t="s">
        <v>159</v>
      </c>
      <c r="F10" s="86" t="s">
        <v>160</v>
      </c>
      <c r="G10" s="81" t="s">
        <v>161</v>
      </c>
      <c r="H10" s="81" t="s">
        <v>163</v>
      </c>
      <c r="I10" s="87" t="s">
        <v>7</v>
      </c>
    </row>
    <row r="11" spans="1:9" ht="15" customHeight="1" x14ac:dyDescent="0.25">
      <c r="A11" s="75">
        <v>1</v>
      </c>
      <c r="B11" s="323" t="s">
        <v>378</v>
      </c>
      <c r="C11" s="323"/>
      <c r="D11" s="324" t="s">
        <v>254</v>
      </c>
      <c r="E11" s="325">
        <v>22</v>
      </c>
      <c r="F11" s="325">
        <v>25</v>
      </c>
      <c r="G11" s="326" t="s">
        <v>577</v>
      </c>
      <c r="H11" s="327">
        <v>19</v>
      </c>
      <c r="I11" s="88">
        <f t="shared" ref="I11:I37" si="0">SUM(E11:H11)</f>
        <v>66</v>
      </c>
    </row>
    <row r="12" spans="1:9" ht="15" customHeight="1" x14ac:dyDescent="0.25">
      <c r="A12" s="75">
        <v>2</v>
      </c>
      <c r="B12" s="323" t="s">
        <v>385</v>
      </c>
      <c r="C12" s="323"/>
      <c r="D12" s="324" t="s">
        <v>386</v>
      </c>
      <c r="E12" s="325">
        <v>10</v>
      </c>
      <c r="F12" s="325" t="s">
        <v>610</v>
      </c>
      <c r="G12" s="326">
        <v>22</v>
      </c>
      <c r="H12" s="327">
        <v>22</v>
      </c>
      <c r="I12" s="88">
        <f t="shared" si="0"/>
        <v>54</v>
      </c>
    </row>
    <row r="13" spans="1:9" ht="15" customHeight="1" x14ac:dyDescent="0.25">
      <c r="A13" s="75">
        <v>3</v>
      </c>
      <c r="B13" s="323" t="s">
        <v>382</v>
      </c>
      <c r="C13" s="323"/>
      <c r="D13" s="324" t="s">
        <v>364</v>
      </c>
      <c r="E13" s="325">
        <v>15</v>
      </c>
      <c r="F13" s="325">
        <v>13</v>
      </c>
      <c r="G13" s="326" t="s">
        <v>558</v>
      </c>
      <c r="H13" s="327">
        <v>17</v>
      </c>
      <c r="I13" s="88">
        <f t="shared" si="0"/>
        <v>45</v>
      </c>
    </row>
    <row r="14" spans="1:9" ht="15" customHeight="1" x14ac:dyDescent="0.25">
      <c r="A14" s="75">
        <v>4</v>
      </c>
      <c r="B14" s="323" t="s">
        <v>100</v>
      </c>
      <c r="C14" s="323"/>
      <c r="D14" s="324" t="s">
        <v>98</v>
      </c>
      <c r="E14" s="325">
        <v>25</v>
      </c>
      <c r="F14" s="325"/>
      <c r="G14" s="326">
        <v>15</v>
      </c>
      <c r="H14" s="327"/>
      <c r="I14" s="88">
        <f t="shared" si="0"/>
        <v>40</v>
      </c>
    </row>
    <row r="15" spans="1:9" ht="15" customHeight="1" x14ac:dyDescent="0.25">
      <c r="A15" s="75">
        <v>5</v>
      </c>
      <c r="B15" s="323" t="s">
        <v>8</v>
      </c>
      <c r="C15" s="323"/>
      <c r="D15" s="324" t="s">
        <v>10</v>
      </c>
      <c r="E15" s="325">
        <v>9</v>
      </c>
      <c r="F15" s="325">
        <v>17</v>
      </c>
      <c r="G15" s="326"/>
      <c r="H15" s="327"/>
      <c r="I15" s="88">
        <f t="shared" si="0"/>
        <v>26</v>
      </c>
    </row>
    <row r="16" spans="1:9" ht="15" customHeight="1" x14ac:dyDescent="0.25">
      <c r="A16" s="75"/>
      <c r="B16" s="106" t="s">
        <v>344</v>
      </c>
      <c r="C16" s="106"/>
      <c r="D16" s="107" t="s">
        <v>283</v>
      </c>
      <c r="E16" s="103"/>
      <c r="F16" s="103"/>
      <c r="G16" s="104">
        <v>25</v>
      </c>
      <c r="H16" s="105"/>
      <c r="I16" s="88">
        <f t="shared" si="0"/>
        <v>25</v>
      </c>
    </row>
    <row r="17" spans="1:9" ht="15" customHeight="1" x14ac:dyDescent="0.25">
      <c r="A17" s="75"/>
      <c r="B17" s="106" t="s">
        <v>101</v>
      </c>
      <c r="C17" s="106"/>
      <c r="D17" s="107" t="s">
        <v>146</v>
      </c>
      <c r="E17" s="103"/>
      <c r="F17" s="103"/>
      <c r="G17" s="104"/>
      <c r="H17" s="105">
        <v>25</v>
      </c>
      <c r="I17" s="88">
        <f t="shared" si="0"/>
        <v>25</v>
      </c>
    </row>
    <row r="18" spans="1:9" ht="15" customHeight="1" x14ac:dyDescent="0.25">
      <c r="A18" s="75"/>
      <c r="B18" s="101" t="s">
        <v>484</v>
      </c>
      <c r="C18" s="101"/>
      <c r="D18" s="114" t="s">
        <v>293</v>
      </c>
      <c r="E18" s="103"/>
      <c r="F18" s="103">
        <v>22</v>
      </c>
      <c r="G18" s="104"/>
      <c r="H18" s="105"/>
      <c r="I18" s="88">
        <f t="shared" si="0"/>
        <v>22</v>
      </c>
    </row>
    <row r="19" spans="1:9" ht="15" customHeight="1" x14ac:dyDescent="0.25">
      <c r="A19" s="75"/>
      <c r="B19" s="106" t="s">
        <v>379</v>
      </c>
      <c r="C19" s="106"/>
      <c r="D19" s="107" t="s">
        <v>380</v>
      </c>
      <c r="E19" s="103">
        <v>19</v>
      </c>
      <c r="F19" s="103"/>
      <c r="G19" s="104"/>
      <c r="H19" s="105"/>
      <c r="I19" s="88">
        <f t="shared" si="0"/>
        <v>19</v>
      </c>
    </row>
    <row r="20" spans="1:9" ht="15" customHeight="1" x14ac:dyDescent="0.25">
      <c r="A20" s="75"/>
      <c r="B20" s="106" t="s">
        <v>595</v>
      </c>
      <c r="C20" s="106"/>
      <c r="D20" s="107" t="s">
        <v>597</v>
      </c>
      <c r="E20" s="103"/>
      <c r="F20" s="103"/>
      <c r="G20" s="104">
        <v>19</v>
      </c>
      <c r="H20" s="105"/>
      <c r="I20" s="88">
        <f t="shared" si="0"/>
        <v>19</v>
      </c>
    </row>
    <row r="21" spans="1:9" ht="15" customHeight="1" x14ac:dyDescent="0.25">
      <c r="A21" s="96"/>
      <c r="B21" s="101" t="s">
        <v>381</v>
      </c>
      <c r="C21" s="101"/>
      <c r="D21" s="101" t="s">
        <v>223</v>
      </c>
      <c r="E21" s="103">
        <v>17</v>
      </c>
      <c r="F21" s="103"/>
      <c r="G21" s="104"/>
      <c r="H21" s="105"/>
      <c r="I21" s="88">
        <f t="shared" si="0"/>
        <v>17</v>
      </c>
    </row>
    <row r="22" spans="1:9" ht="15" customHeight="1" x14ac:dyDescent="0.25">
      <c r="A22" s="75"/>
      <c r="B22" s="106" t="s">
        <v>434</v>
      </c>
      <c r="C22" s="106"/>
      <c r="D22" s="107" t="s">
        <v>436</v>
      </c>
      <c r="E22" s="103"/>
      <c r="F22" s="103">
        <v>17</v>
      </c>
      <c r="G22" s="104"/>
      <c r="H22" s="105"/>
      <c r="I22" s="88">
        <f t="shared" si="0"/>
        <v>17</v>
      </c>
    </row>
    <row r="23" spans="1:9" ht="15" customHeight="1" x14ac:dyDescent="0.25">
      <c r="A23" s="75"/>
      <c r="B23" s="106" t="s">
        <v>24</v>
      </c>
      <c r="C23" s="106"/>
      <c r="D23" s="107" t="s">
        <v>25</v>
      </c>
      <c r="E23" s="103"/>
      <c r="F23" s="103"/>
      <c r="G23" s="104">
        <v>17</v>
      </c>
      <c r="H23" s="105"/>
      <c r="I23" s="88">
        <f t="shared" si="0"/>
        <v>17</v>
      </c>
    </row>
    <row r="24" spans="1:9" ht="15" customHeight="1" x14ac:dyDescent="0.25">
      <c r="A24" s="75"/>
      <c r="B24" s="101" t="s">
        <v>387</v>
      </c>
      <c r="C24" s="101"/>
      <c r="D24" s="101" t="s">
        <v>114</v>
      </c>
      <c r="E24" s="103">
        <v>8</v>
      </c>
      <c r="F24" s="103"/>
      <c r="G24" s="104">
        <v>7</v>
      </c>
      <c r="H24" s="105"/>
      <c r="I24" s="88">
        <f t="shared" si="0"/>
        <v>15</v>
      </c>
    </row>
    <row r="25" spans="1:9" ht="15" customHeight="1" x14ac:dyDescent="0.25">
      <c r="A25" s="75"/>
      <c r="B25" s="110" t="s">
        <v>603</v>
      </c>
      <c r="C25" s="110"/>
      <c r="D25" s="110" t="s">
        <v>394</v>
      </c>
      <c r="E25" s="103"/>
      <c r="F25" s="103"/>
      <c r="G25" s="104"/>
      <c r="H25" s="105">
        <v>15</v>
      </c>
      <c r="I25" s="88">
        <f t="shared" si="0"/>
        <v>15</v>
      </c>
    </row>
    <row r="26" spans="1:9" ht="15" customHeight="1" x14ac:dyDescent="0.25">
      <c r="A26" s="75"/>
      <c r="B26" s="106" t="s">
        <v>383</v>
      </c>
      <c r="C26" s="106"/>
      <c r="D26" s="107" t="s">
        <v>384</v>
      </c>
      <c r="E26" s="103">
        <v>13</v>
      </c>
      <c r="F26" s="103"/>
      <c r="G26" s="104"/>
      <c r="H26" s="105"/>
      <c r="I26" s="88">
        <f t="shared" si="0"/>
        <v>13</v>
      </c>
    </row>
    <row r="27" spans="1:9" ht="15" customHeight="1" x14ac:dyDescent="0.25">
      <c r="A27" s="75"/>
      <c r="B27" s="106" t="s">
        <v>604</v>
      </c>
      <c r="C27" s="106"/>
      <c r="D27" s="101" t="s">
        <v>25</v>
      </c>
      <c r="E27" s="103"/>
      <c r="F27" s="103"/>
      <c r="G27" s="104"/>
      <c r="H27" s="105">
        <v>13</v>
      </c>
      <c r="I27" s="88">
        <f t="shared" si="0"/>
        <v>13</v>
      </c>
    </row>
    <row r="28" spans="1:9" ht="15" customHeight="1" x14ac:dyDescent="0.25">
      <c r="A28" s="75"/>
      <c r="B28" s="101" t="s">
        <v>485</v>
      </c>
      <c r="C28" s="101"/>
      <c r="D28" s="101" t="s">
        <v>141</v>
      </c>
      <c r="E28" s="103"/>
      <c r="F28" s="103">
        <v>10</v>
      </c>
      <c r="G28" s="104"/>
      <c r="H28" s="105"/>
      <c r="I28" s="88">
        <f t="shared" si="0"/>
        <v>10</v>
      </c>
    </row>
    <row r="29" spans="1:9" ht="15" customHeight="1" x14ac:dyDescent="0.25">
      <c r="A29" s="75"/>
      <c r="B29" s="131" t="s">
        <v>605</v>
      </c>
      <c r="C29" s="131"/>
      <c r="D29" s="119" t="s">
        <v>146</v>
      </c>
      <c r="E29" s="120"/>
      <c r="F29" s="120"/>
      <c r="G29" s="105"/>
      <c r="H29" s="105">
        <v>10</v>
      </c>
      <c r="I29" s="88">
        <f t="shared" si="0"/>
        <v>10</v>
      </c>
    </row>
    <row r="30" spans="1:9" ht="15" customHeight="1" x14ac:dyDescent="0.25">
      <c r="A30" s="75"/>
      <c r="B30" s="133" t="s">
        <v>486</v>
      </c>
      <c r="C30" s="133"/>
      <c r="D30" s="133" t="s">
        <v>251</v>
      </c>
      <c r="E30" s="105"/>
      <c r="F30" s="105">
        <v>9</v>
      </c>
      <c r="G30" s="105"/>
      <c r="H30" s="105"/>
      <c r="I30" s="88">
        <f t="shared" si="0"/>
        <v>9</v>
      </c>
    </row>
    <row r="31" spans="1:9" ht="15" customHeight="1" x14ac:dyDescent="0.25">
      <c r="A31" s="96"/>
      <c r="B31" s="121" t="s">
        <v>225</v>
      </c>
      <c r="C31" s="121"/>
      <c r="D31" s="122" t="s">
        <v>25</v>
      </c>
      <c r="E31" s="105"/>
      <c r="F31" s="105"/>
      <c r="G31" s="105">
        <v>9</v>
      </c>
      <c r="H31" s="105"/>
      <c r="I31" s="88">
        <f t="shared" si="0"/>
        <v>9</v>
      </c>
    </row>
    <row r="32" spans="1:9" ht="15" customHeight="1" x14ac:dyDescent="0.25">
      <c r="A32" s="75"/>
      <c r="B32" s="121" t="s">
        <v>606</v>
      </c>
      <c r="C32" s="121"/>
      <c r="D32" s="123" t="s">
        <v>46</v>
      </c>
      <c r="E32" s="105"/>
      <c r="F32" s="105"/>
      <c r="G32" s="105"/>
      <c r="H32" s="105">
        <v>9</v>
      </c>
      <c r="I32" s="88">
        <f t="shared" si="0"/>
        <v>9</v>
      </c>
    </row>
    <row r="33" spans="1:9" ht="15" customHeight="1" x14ac:dyDescent="0.25">
      <c r="A33" s="75"/>
      <c r="B33" s="223" t="s">
        <v>33</v>
      </c>
      <c r="C33" s="319"/>
      <c r="D33" s="322" t="s">
        <v>35</v>
      </c>
      <c r="E33" s="269"/>
      <c r="F33" s="269">
        <v>8</v>
      </c>
      <c r="G33" s="269"/>
      <c r="H33" s="269"/>
      <c r="I33" s="320">
        <f t="shared" si="0"/>
        <v>8</v>
      </c>
    </row>
    <row r="34" spans="1:9" s="316" customFormat="1" ht="15" customHeight="1" x14ac:dyDescent="0.25">
      <c r="A34" s="75"/>
      <c r="B34" s="106" t="s">
        <v>596</v>
      </c>
      <c r="C34" s="106"/>
      <c r="D34" s="107" t="s">
        <v>394</v>
      </c>
      <c r="E34" s="103"/>
      <c r="F34" s="103"/>
      <c r="G34" s="103">
        <v>8</v>
      </c>
      <c r="H34" s="103"/>
      <c r="I34" s="321">
        <f t="shared" si="0"/>
        <v>8</v>
      </c>
    </row>
    <row r="35" spans="1:9" s="316" customFormat="1" ht="15" customHeight="1" x14ac:dyDescent="0.25">
      <c r="A35" s="75"/>
      <c r="B35" s="106" t="s">
        <v>607</v>
      </c>
      <c r="C35" s="106"/>
      <c r="D35" s="101" t="s">
        <v>608</v>
      </c>
      <c r="E35" s="103"/>
      <c r="F35" s="103"/>
      <c r="G35" s="103"/>
      <c r="H35" s="103">
        <v>8</v>
      </c>
      <c r="I35" s="321">
        <f t="shared" si="0"/>
        <v>8</v>
      </c>
    </row>
    <row r="36" spans="1:9" s="316" customFormat="1" ht="15" customHeight="1" x14ac:dyDescent="0.25">
      <c r="A36" s="75"/>
      <c r="B36" s="101" t="s">
        <v>487</v>
      </c>
      <c r="C36" s="101"/>
      <c r="D36" s="102" t="s">
        <v>25</v>
      </c>
      <c r="E36" s="103"/>
      <c r="F36" s="103">
        <v>7</v>
      </c>
      <c r="G36" s="103"/>
      <c r="H36" s="103"/>
      <c r="I36" s="321">
        <f t="shared" si="0"/>
        <v>7</v>
      </c>
    </row>
    <row r="37" spans="1:9" s="316" customFormat="1" ht="15" customHeight="1" x14ac:dyDescent="0.25">
      <c r="A37" s="75"/>
      <c r="B37" s="106" t="s">
        <v>609</v>
      </c>
      <c r="C37" s="106"/>
      <c r="D37" s="101" t="s">
        <v>336</v>
      </c>
      <c r="E37" s="103"/>
      <c r="F37" s="103"/>
      <c r="G37" s="103"/>
      <c r="H37" s="103">
        <v>7</v>
      </c>
      <c r="I37" s="321">
        <f t="shared" si="0"/>
        <v>7</v>
      </c>
    </row>
    <row r="38" spans="1:9" ht="15" customHeight="1" x14ac:dyDescent="0.25">
      <c r="A38" s="75"/>
      <c r="B38" s="77"/>
      <c r="C38" s="77"/>
      <c r="D38" s="77"/>
      <c r="G38" s="75"/>
      <c r="H38" s="75"/>
    </row>
    <row r="39" spans="1:9" ht="18.75" customHeight="1" x14ac:dyDescent="0.25">
      <c r="A39" s="75"/>
      <c r="B39" s="97" t="s">
        <v>164</v>
      </c>
      <c r="C39" s="98"/>
      <c r="D39" s="98"/>
      <c r="G39" s="75"/>
      <c r="H39" s="75"/>
    </row>
    <row r="40" spans="1:9" ht="15" customHeight="1" x14ac:dyDescent="0.25">
      <c r="A40" s="75"/>
      <c r="B40" s="99" t="s">
        <v>154</v>
      </c>
      <c r="C40" s="99" t="s">
        <v>5</v>
      </c>
      <c r="D40" s="99" t="s">
        <v>156</v>
      </c>
      <c r="G40" s="75"/>
      <c r="H40" s="75"/>
    </row>
    <row r="41" spans="1:9" ht="15" customHeight="1" x14ac:dyDescent="0.25">
      <c r="A41" s="75">
        <v>1</v>
      </c>
      <c r="B41" s="323" t="s">
        <v>378</v>
      </c>
      <c r="C41" s="323"/>
      <c r="D41" s="324" t="s">
        <v>254</v>
      </c>
      <c r="G41" s="75"/>
      <c r="H41" s="75"/>
    </row>
    <row r="42" spans="1:9" ht="15" customHeight="1" x14ac:dyDescent="0.25">
      <c r="A42" s="75">
        <v>2</v>
      </c>
      <c r="B42" s="106" t="s">
        <v>385</v>
      </c>
      <c r="C42" s="106"/>
      <c r="D42" s="107" t="s">
        <v>386</v>
      </c>
      <c r="G42" s="75"/>
      <c r="H42" s="75"/>
    </row>
    <row r="43" spans="1:9" ht="15" customHeight="1" x14ac:dyDescent="0.25">
      <c r="A43" s="75">
        <v>3</v>
      </c>
      <c r="B43" s="106" t="s">
        <v>101</v>
      </c>
      <c r="C43" s="106"/>
      <c r="D43" s="107" t="s">
        <v>146</v>
      </c>
      <c r="G43" s="75"/>
      <c r="H43" s="75"/>
    </row>
    <row r="44" spans="1:9" ht="15" customHeight="1" x14ac:dyDescent="0.25">
      <c r="A44" s="75">
        <v>4</v>
      </c>
      <c r="B44" s="106" t="s">
        <v>382</v>
      </c>
      <c r="C44" s="106"/>
      <c r="D44" s="107" t="s">
        <v>364</v>
      </c>
      <c r="G44" s="75"/>
      <c r="H44" s="75"/>
    </row>
    <row r="45" spans="1:9" ht="15" customHeight="1" x14ac:dyDescent="0.25">
      <c r="A45" s="75">
        <v>5</v>
      </c>
      <c r="B45" s="106" t="s">
        <v>100</v>
      </c>
      <c r="C45" s="106"/>
      <c r="D45" s="107" t="s">
        <v>98</v>
      </c>
      <c r="G45" s="75"/>
      <c r="H45" s="75"/>
    </row>
  </sheetData>
  <sortState xmlns:xlrd2="http://schemas.microsoft.com/office/spreadsheetml/2017/richdata2" ref="B11:I37">
    <sortCondition descending="1" ref="I11:I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4614A-73F2-434F-BA5D-007C7BD8E48D}">
  <dimension ref="A1:I37"/>
  <sheetViews>
    <sheetView workbookViewId="0">
      <selection activeCell="A6" sqref="A6"/>
    </sheetView>
  </sheetViews>
  <sheetFormatPr defaultColWidth="17.28515625" defaultRowHeight="15" x14ac:dyDescent="0.25"/>
  <cols>
    <col min="1" max="1" width="4.28515625" customWidth="1"/>
    <col min="2" max="2" width="32.5703125" customWidth="1"/>
    <col min="3" max="3" width="14.28515625" customWidth="1"/>
    <col min="4" max="4" width="10.7109375" style="142" customWidth="1"/>
    <col min="5" max="5" width="13.28515625" style="78" bestFit="1" customWidth="1"/>
    <col min="6" max="6" width="11.140625" style="78" customWidth="1"/>
    <col min="7" max="7" width="13.28515625" style="78" bestFit="1" customWidth="1"/>
    <col min="8" max="8" width="13.28515625" style="78" customWidth="1"/>
    <col min="9" max="9" width="12.85546875" style="78" customWidth="1"/>
  </cols>
  <sheetData>
    <row r="1" spans="1:9" ht="18.75" x14ac:dyDescent="0.3">
      <c r="A1" s="75"/>
      <c r="B1" s="76" t="s">
        <v>167</v>
      </c>
      <c r="C1" s="77"/>
      <c r="D1" s="136"/>
      <c r="E1" s="75"/>
      <c r="G1" s="75"/>
      <c r="H1" s="75"/>
      <c r="I1" s="79"/>
    </row>
    <row r="2" spans="1:9" ht="15" customHeight="1" x14ac:dyDescent="0.25">
      <c r="A2" s="75"/>
      <c r="B2" s="77" t="s">
        <v>147</v>
      </c>
      <c r="C2" s="77"/>
      <c r="D2" s="136"/>
      <c r="E2" s="75"/>
      <c r="F2" s="75"/>
      <c r="G2" s="75"/>
      <c r="H2" s="75"/>
      <c r="I2" s="79"/>
    </row>
    <row r="3" spans="1:9" ht="15" customHeight="1" x14ac:dyDescent="0.25">
      <c r="A3" s="75"/>
      <c r="B3" s="77"/>
      <c r="C3" s="77"/>
      <c r="D3" s="136"/>
      <c r="G3" s="75"/>
      <c r="H3" s="75"/>
      <c r="I3" s="79"/>
    </row>
    <row r="4" spans="1:9" ht="15" customHeight="1" x14ac:dyDescent="0.25">
      <c r="A4" s="75"/>
      <c r="B4" s="77" t="s">
        <v>148</v>
      </c>
      <c r="C4" s="77"/>
      <c r="D4" s="136"/>
      <c r="G4" s="75"/>
      <c r="H4" s="75"/>
      <c r="I4" s="79"/>
    </row>
    <row r="5" spans="1:9" ht="15" customHeight="1" x14ac:dyDescent="0.25">
      <c r="A5" s="75"/>
      <c r="B5" s="80" t="s">
        <v>149</v>
      </c>
      <c r="C5" s="77"/>
      <c r="D5" s="136"/>
      <c r="G5" s="75"/>
      <c r="H5" s="75"/>
      <c r="I5" s="79"/>
    </row>
    <row r="6" spans="1:9" ht="15" customHeight="1" x14ac:dyDescent="0.25">
      <c r="A6" s="75"/>
      <c r="B6" s="80" t="s">
        <v>150</v>
      </c>
      <c r="C6" s="77"/>
      <c r="D6" s="136"/>
      <c r="E6" s="75"/>
      <c r="F6" s="75"/>
      <c r="G6" s="75"/>
      <c r="H6" s="75"/>
      <c r="I6" s="79"/>
    </row>
    <row r="7" spans="1:9" ht="15" customHeight="1" x14ac:dyDescent="0.25">
      <c r="A7" s="75"/>
      <c r="B7" s="80" t="s">
        <v>151</v>
      </c>
      <c r="C7" s="77"/>
      <c r="D7" s="136"/>
      <c r="E7" s="81"/>
      <c r="F7" s="75"/>
      <c r="G7" s="75"/>
      <c r="H7" s="75"/>
      <c r="I7" s="79"/>
    </row>
    <row r="8" spans="1:9" ht="15" customHeight="1" x14ac:dyDescent="0.25">
      <c r="A8" s="75"/>
      <c r="B8" s="80"/>
      <c r="C8" s="77"/>
      <c r="D8" s="136"/>
      <c r="E8" s="82"/>
      <c r="F8" s="83"/>
      <c r="G8" s="115"/>
      <c r="H8" s="81"/>
      <c r="I8" s="79"/>
    </row>
    <row r="9" spans="1:9" ht="15" customHeight="1" x14ac:dyDescent="0.25">
      <c r="A9" s="75"/>
      <c r="B9" s="80"/>
      <c r="C9" s="77"/>
      <c r="D9" s="136"/>
      <c r="E9" s="81" t="s">
        <v>158</v>
      </c>
      <c r="F9" s="81" t="s">
        <v>2</v>
      </c>
      <c r="G9" s="81" t="s">
        <v>152</v>
      </c>
      <c r="H9" s="81" t="s">
        <v>162</v>
      </c>
      <c r="I9" s="79"/>
    </row>
    <row r="10" spans="1:9" ht="15" customHeight="1" x14ac:dyDescent="0.25">
      <c r="A10" s="75"/>
      <c r="B10" s="85" t="s">
        <v>154</v>
      </c>
      <c r="C10" s="85" t="s">
        <v>155</v>
      </c>
      <c r="D10" s="137" t="s">
        <v>156</v>
      </c>
      <c r="E10" s="81" t="s">
        <v>159</v>
      </c>
      <c r="F10" s="86" t="s">
        <v>160</v>
      </c>
      <c r="G10" s="81" t="s">
        <v>161</v>
      </c>
      <c r="H10" s="81" t="s">
        <v>163</v>
      </c>
      <c r="I10" s="87" t="s">
        <v>7</v>
      </c>
    </row>
    <row r="11" spans="1:9" ht="15" customHeight="1" x14ac:dyDescent="0.25">
      <c r="A11" s="75">
        <v>1</v>
      </c>
      <c r="B11" s="323" t="s">
        <v>344</v>
      </c>
      <c r="C11" s="323"/>
      <c r="D11" s="336" t="s">
        <v>283</v>
      </c>
      <c r="E11" s="325">
        <v>25</v>
      </c>
      <c r="F11" s="325">
        <v>25</v>
      </c>
      <c r="G11" s="326">
        <v>25</v>
      </c>
      <c r="H11" s="327"/>
      <c r="I11" s="88">
        <f t="shared" ref="I11:I28" si="0">SUM(E11:H11)</f>
        <v>75</v>
      </c>
    </row>
    <row r="12" spans="1:9" ht="15" customHeight="1" x14ac:dyDescent="0.25">
      <c r="A12" s="75">
        <v>2</v>
      </c>
      <c r="B12" s="328" t="s">
        <v>347</v>
      </c>
      <c r="C12" s="328"/>
      <c r="D12" s="337" t="s">
        <v>52</v>
      </c>
      <c r="E12" s="325">
        <v>19</v>
      </c>
      <c r="F12" s="325">
        <v>19</v>
      </c>
      <c r="G12" s="326">
        <v>22</v>
      </c>
      <c r="H12" s="327"/>
      <c r="I12" s="88">
        <f t="shared" si="0"/>
        <v>60</v>
      </c>
    </row>
    <row r="13" spans="1:9" ht="15" customHeight="1" x14ac:dyDescent="0.25">
      <c r="A13" s="75">
        <v>3</v>
      </c>
      <c r="B13" s="323" t="s">
        <v>349</v>
      </c>
      <c r="C13" s="323"/>
      <c r="D13" s="336" t="s">
        <v>350</v>
      </c>
      <c r="E13" s="325">
        <v>15</v>
      </c>
      <c r="F13" s="325">
        <v>17</v>
      </c>
      <c r="G13" s="326" t="s">
        <v>578</v>
      </c>
      <c r="H13" s="327">
        <v>22</v>
      </c>
      <c r="I13" s="88">
        <f t="shared" si="0"/>
        <v>54</v>
      </c>
    </row>
    <row r="14" spans="1:9" ht="15" customHeight="1" x14ac:dyDescent="0.25">
      <c r="A14" s="75">
        <v>4</v>
      </c>
      <c r="B14" s="328" t="s">
        <v>348</v>
      </c>
      <c r="C14" s="328"/>
      <c r="D14" s="338" t="s">
        <v>283</v>
      </c>
      <c r="E14" s="325">
        <v>17</v>
      </c>
      <c r="F14" s="325">
        <v>22</v>
      </c>
      <c r="G14" s="326"/>
      <c r="H14" s="327"/>
      <c r="I14" s="88">
        <f t="shared" si="0"/>
        <v>39</v>
      </c>
    </row>
    <row r="15" spans="1:9" ht="15" customHeight="1" x14ac:dyDescent="0.25">
      <c r="A15" s="75">
        <v>5</v>
      </c>
      <c r="B15" s="328" t="s">
        <v>353</v>
      </c>
      <c r="C15" s="323"/>
      <c r="D15" s="339" t="s">
        <v>283</v>
      </c>
      <c r="E15" s="325">
        <v>10</v>
      </c>
      <c r="F15" s="325">
        <v>10</v>
      </c>
      <c r="G15" s="326">
        <v>17</v>
      </c>
      <c r="H15" s="327"/>
      <c r="I15" s="88">
        <f t="shared" si="0"/>
        <v>37</v>
      </c>
    </row>
    <row r="16" spans="1:9" ht="15" customHeight="1" x14ac:dyDescent="0.25">
      <c r="A16" s="75"/>
      <c r="B16" s="106" t="s">
        <v>352</v>
      </c>
      <c r="C16" s="106"/>
      <c r="D16" s="143" t="s">
        <v>10</v>
      </c>
      <c r="E16" s="103">
        <v>10</v>
      </c>
      <c r="F16" s="103">
        <v>7</v>
      </c>
      <c r="G16" s="104">
        <v>19</v>
      </c>
      <c r="H16" s="105"/>
      <c r="I16" s="88">
        <f t="shared" si="0"/>
        <v>36</v>
      </c>
    </row>
    <row r="17" spans="1:9" ht="15" customHeight="1" x14ac:dyDescent="0.25">
      <c r="A17" s="75"/>
      <c r="B17" s="106" t="s">
        <v>591</v>
      </c>
      <c r="C17" s="106"/>
      <c r="D17" s="143" t="s">
        <v>82</v>
      </c>
      <c r="E17" s="103"/>
      <c r="F17" s="103"/>
      <c r="G17" s="104">
        <v>9</v>
      </c>
      <c r="H17" s="105">
        <v>17</v>
      </c>
      <c r="I17" s="88">
        <f t="shared" si="0"/>
        <v>26</v>
      </c>
    </row>
    <row r="18" spans="1:9" ht="15" customHeight="1" x14ac:dyDescent="0.25">
      <c r="A18" s="75"/>
      <c r="B18" s="110" t="s">
        <v>614</v>
      </c>
      <c r="C18" s="110"/>
      <c r="D18" s="144" t="s">
        <v>251</v>
      </c>
      <c r="E18" s="111"/>
      <c r="F18" s="111"/>
      <c r="G18" s="112"/>
      <c r="H18" s="113">
        <v>25</v>
      </c>
      <c r="I18" s="88">
        <f t="shared" si="0"/>
        <v>25</v>
      </c>
    </row>
    <row r="19" spans="1:9" ht="15" customHeight="1" x14ac:dyDescent="0.25">
      <c r="A19" s="75"/>
      <c r="B19" s="110" t="s">
        <v>345</v>
      </c>
      <c r="C19" s="110"/>
      <c r="D19" s="144" t="s">
        <v>346</v>
      </c>
      <c r="E19" s="111">
        <v>22</v>
      </c>
      <c r="F19" s="111"/>
      <c r="G19" s="112"/>
      <c r="H19" s="113"/>
      <c r="I19" s="88">
        <f t="shared" si="0"/>
        <v>22</v>
      </c>
    </row>
    <row r="20" spans="1:9" ht="15" customHeight="1" x14ac:dyDescent="0.25">
      <c r="A20" s="75"/>
      <c r="B20" s="106" t="s">
        <v>615</v>
      </c>
      <c r="C20" s="106"/>
      <c r="D20" s="143" t="s">
        <v>331</v>
      </c>
      <c r="E20" s="103"/>
      <c r="F20" s="103"/>
      <c r="G20" s="104"/>
      <c r="H20" s="105">
        <v>19</v>
      </c>
      <c r="I20" s="88">
        <f t="shared" si="0"/>
        <v>19</v>
      </c>
    </row>
    <row r="21" spans="1:9" ht="15" customHeight="1" x14ac:dyDescent="0.25">
      <c r="A21" s="96"/>
      <c r="B21" s="106" t="s">
        <v>354</v>
      </c>
      <c r="C21" s="106"/>
      <c r="D21" s="143" t="s">
        <v>283</v>
      </c>
      <c r="E21" s="103">
        <v>8</v>
      </c>
      <c r="F21" s="103">
        <v>8</v>
      </c>
      <c r="G21" s="108"/>
      <c r="H21" s="109"/>
      <c r="I21" s="88">
        <f t="shared" si="0"/>
        <v>16</v>
      </c>
    </row>
    <row r="22" spans="1:9" ht="15" customHeight="1" x14ac:dyDescent="0.25">
      <c r="A22" s="75"/>
      <c r="B22" s="101" t="s">
        <v>472</v>
      </c>
      <c r="C22" s="101"/>
      <c r="D22" s="145" t="s">
        <v>141</v>
      </c>
      <c r="E22" s="103"/>
      <c r="F22" s="103">
        <v>15</v>
      </c>
      <c r="G22" s="104"/>
      <c r="H22" s="105"/>
      <c r="I22" s="88">
        <f t="shared" si="0"/>
        <v>15</v>
      </c>
    </row>
    <row r="23" spans="1:9" ht="15" customHeight="1" x14ac:dyDescent="0.25">
      <c r="A23" s="75"/>
      <c r="B23" s="101" t="s">
        <v>351</v>
      </c>
      <c r="C23" s="101"/>
      <c r="D23" s="146" t="s">
        <v>283</v>
      </c>
      <c r="E23" s="103">
        <v>13</v>
      </c>
      <c r="F23" s="103"/>
      <c r="G23" s="104"/>
      <c r="H23" s="105"/>
      <c r="I23" s="88">
        <f t="shared" si="0"/>
        <v>13</v>
      </c>
    </row>
    <row r="24" spans="1:9" ht="15" customHeight="1" x14ac:dyDescent="0.25">
      <c r="A24" s="75"/>
      <c r="B24" s="106" t="s">
        <v>473</v>
      </c>
      <c r="C24" s="106"/>
      <c r="D24" s="143" t="s">
        <v>246</v>
      </c>
      <c r="E24" s="103"/>
      <c r="F24" s="103">
        <v>13</v>
      </c>
      <c r="G24" s="104"/>
      <c r="H24" s="105"/>
      <c r="I24" s="88">
        <f t="shared" si="0"/>
        <v>13</v>
      </c>
    </row>
    <row r="25" spans="1:9" ht="15" customHeight="1" x14ac:dyDescent="0.25">
      <c r="A25" s="75"/>
      <c r="B25" s="101" t="s">
        <v>590</v>
      </c>
      <c r="C25" s="106"/>
      <c r="D25" s="145" t="s">
        <v>593</v>
      </c>
      <c r="E25" s="103"/>
      <c r="F25" s="103"/>
      <c r="G25" s="104">
        <v>13</v>
      </c>
      <c r="H25" s="105"/>
      <c r="I25" s="88">
        <f t="shared" si="0"/>
        <v>13</v>
      </c>
    </row>
    <row r="26" spans="1:9" ht="15" customHeight="1" x14ac:dyDescent="0.25">
      <c r="A26" s="75"/>
      <c r="B26" s="106" t="s">
        <v>60</v>
      </c>
      <c r="C26" s="106"/>
      <c r="D26" s="143" t="s">
        <v>52</v>
      </c>
      <c r="E26" s="103"/>
      <c r="F26" s="103"/>
      <c r="G26" s="104">
        <v>10</v>
      </c>
      <c r="H26" s="105"/>
      <c r="I26" s="88">
        <f t="shared" si="0"/>
        <v>10</v>
      </c>
    </row>
    <row r="27" spans="1:9" ht="15" customHeight="1" x14ac:dyDescent="0.25">
      <c r="A27" s="75"/>
      <c r="B27" s="106" t="s">
        <v>474</v>
      </c>
      <c r="C27" s="106"/>
      <c r="D27" s="143" t="s">
        <v>227</v>
      </c>
      <c r="E27" s="103"/>
      <c r="F27" s="103">
        <v>9</v>
      </c>
      <c r="G27" s="104"/>
      <c r="H27" s="109"/>
      <c r="I27" s="88">
        <f t="shared" si="0"/>
        <v>9</v>
      </c>
    </row>
    <row r="28" spans="1:9" ht="15" customHeight="1" x14ac:dyDescent="0.25">
      <c r="A28" s="75"/>
      <c r="B28" s="101" t="s">
        <v>592</v>
      </c>
      <c r="C28" s="101"/>
      <c r="D28" s="146" t="s">
        <v>594</v>
      </c>
      <c r="E28" s="103"/>
      <c r="F28" s="103"/>
      <c r="G28" s="104">
        <v>8</v>
      </c>
      <c r="H28" s="105"/>
      <c r="I28" s="88">
        <f t="shared" si="0"/>
        <v>8</v>
      </c>
    </row>
    <row r="29" spans="1:9" ht="15" customHeight="1" x14ac:dyDescent="0.25">
      <c r="A29" s="75"/>
      <c r="B29" s="130"/>
      <c r="C29" s="130"/>
      <c r="D29" s="139"/>
      <c r="E29" s="116"/>
      <c r="F29" s="116"/>
      <c r="G29" s="93"/>
      <c r="H29" s="93"/>
      <c r="I29" s="88">
        <f t="shared" ref="I29" si="1">SUM(E29:H29)</f>
        <v>0</v>
      </c>
    </row>
    <row r="30" spans="1:9" ht="15" customHeight="1" x14ac:dyDescent="0.25">
      <c r="A30" s="75"/>
      <c r="B30" s="77"/>
      <c r="C30" s="77"/>
      <c r="D30" s="136"/>
      <c r="G30" s="75"/>
      <c r="H30" s="75"/>
    </row>
    <row r="31" spans="1:9" ht="18.75" customHeight="1" x14ac:dyDescent="0.25">
      <c r="A31" s="75"/>
      <c r="B31" s="97" t="s">
        <v>164</v>
      </c>
      <c r="C31" s="98"/>
      <c r="D31" s="140"/>
      <c r="G31" s="75"/>
      <c r="H31" s="75"/>
    </row>
    <row r="32" spans="1:9" ht="15" customHeight="1" x14ac:dyDescent="0.25">
      <c r="A32" s="75"/>
      <c r="B32" s="99" t="s">
        <v>154</v>
      </c>
      <c r="C32" s="99" t="s">
        <v>5</v>
      </c>
      <c r="D32" s="141" t="s">
        <v>156</v>
      </c>
      <c r="G32" s="75"/>
      <c r="H32" s="75"/>
    </row>
    <row r="33" spans="1:8" ht="15" customHeight="1" x14ac:dyDescent="0.25">
      <c r="A33" s="75">
        <v>1</v>
      </c>
      <c r="B33" s="323" t="s">
        <v>344</v>
      </c>
      <c r="C33" s="323"/>
      <c r="D33" s="336" t="s">
        <v>283</v>
      </c>
      <c r="G33" s="75"/>
      <c r="H33" s="75"/>
    </row>
    <row r="34" spans="1:8" ht="15" customHeight="1" x14ac:dyDescent="0.25">
      <c r="A34" s="75">
        <v>2</v>
      </c>
      <c r="B34" s="101" t="s">
        <v>347</v>
      </c>
      <c r="C34" s="101"/>
      <c r="D34" s="145" t="s">
        <v>52</v>
      </c>
      <c r="G34" s="75"/>
      <c r="H34" s="75"/>
    </row>
    <row r="35" spans="1:8" ht="15" customHeight="1" x14ac:dyDescent="0.25">
      <c r="A35" s="75">
        <v>3</v>
      </c>
      <c r="B35" s="106" t="s">
        <v>349</v>
      </c>
      <c r="C35" s="106"/>
      <c r="D35" s="143" t="s">
        <v>350</v>
      </c>
      <c r="G35" s="75"/>
      <c r="H35" s="75"/>
    </row>
    <row r="36" spans="1:8" ht="15" customHeight="1" x14ac:dyDescent="0.25">
      <c r="A36" s="75">
        <v>4</v>
      </c>
      <c r="B36" s="106" t="s">
        <v>591</v>
      </c>
      <c r="C36" s="106"/>
      <c r="D36" s="143" t="s">
        <v>82</v>
      </c>
      <c r="G36" s="75"/>
      <c r="H36" s="75"/>
    </row>
    <row r="37" spans="1:8" ht="15" customHeight="1" x14ac:dyDescent="0.25">
      <c r="A37" s="75">
        <v>5</v>
      </c>
      <c r="B37" s="90"/>
      <c r="C37" s="90"/>
      <c r="D37" s="138"/>
      <c r="G37" s="75"/>
      <c r="H37" s="75"/>
    </row>
  </sheetData>
  <sortState xmlns:xlrd2="http://schemas.microsoft.com/office/spreadsheetml/2017/richdata2" ref="B11:I28">
    <sortCondition descending="1" ref="I11:I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6FFD-78E5-49B1-8C9F-85232F43218B}">
  <dimension ref="A1:L108"/>
  <sheetViews>
    <sheetView workbookViewId="0">
      <selection activeCell="A2" sqref="A2"/>
    </sheetView>
  </sheetViews>
  <sheetFormatPr defaultColWidth="17.28515625" defaultRowHeight="15" x14ac:dyDescent="0.25"/>
  <cols>
    <col min="1" max="1" width="4.140625" style="21" customWidth="1"/>
    <col min="2" max="2" width="23.140625" style="20" customWidth="1"/>
    <col min="3" max="3" width="28.42578125" style="20" bestFit="1" customWidth="1"/>
    <col min="4" max="4" width="13.7109375" style="20" customWidth="1"/>
    <col min="5" max="5" width="16.42578125" style="21" bestFit="1" customWidth="1"/>
    <col min="6" max="6" width="13.7109375" style="21" customWidth="1"/>
    <col min="7" max="7" width="15.5703125" style="21" bestFit="1" customWidth="1"/>
    <col min="8" max="8" width="13.7109375" style="21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65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6"/>
      <c r="D3" s="17"/>
      <c r="E3" s="18"/>
      <c r="F3" s="14"/>
      <c r="G3" s="19"/>
      <c r="H3" s="14"/>
    </row>
    <row r="4" spans="1:8" ht="15" customHeight="1" x14ac:dyDescent="0.25">
      <c r="A4" s="14"/>
      <c r="B4" s="15" t="s">
        <v>1</v>
      </c>
      <c r="C4" s="15"/>
      <c r="D4" s="17"/>
      <c r="E4" s="18"/>
      <c r="F4" s="14"/>
      <c r="H4" s="14"/>
    </row>
    <row r="5" spans="1:8" ht="15" customHeight="1" x14ac:dyDescent="0.25">
      <c r="A5" s="22"/>
      <c r="B5" s="17"/>
      <c r="C5" s="17"/>
      <c r="D5" s="17"/>
      <c r="E5" s="22"/>
      <c r="F5" s="22" t="s">
        <v>129</v>
      </c>
      <c r="G5" s="22" t="s">
        <v>129</v>
      </c>
      <c r="H5" s="14"/>
    </row>
    <row r="6" spans="1:8" ht="15" customHeight="1" x14ac:dyDescent="0.25">
      <c r="C6" s="17"/>
      <c r="D6" s="17"/>
      <c r="E6" s="24" t="s">
        <v>2</v>
      </c>
      <c r="F6" s="24" t="s">
        <v>2</v>
      </c>
      <c r="G6" s="24" t="s">
        <v>168</v>
      </c>
      <c r="H6" s="14"/>
    </row>
    <row r="7" spans="1:8" ht="15" customHeight="1" x14ac:dyDescent="0.25">
      <c r="A7" s="22"/>
      <c r="B7" s="25" t="s">
        <v>3</v>
      </c>
      <c r="C7" s="17"/>
      <c r="D7" s="17"/>
      <c r="E7" s="26" t="s">
        <v>66</v>
      </c>
      <c r="F7" s="26" t="s">
        <v>117</v>
      </c>
      <c r="G7" s="26" t="s">
        <v>169</v>
      </c>
      <c r="H7" s="14"/>
    </row>
    <row r="8" spans="1:8" ht="15" customHeight="1" x14ac:dyDescent="0.25">
      <c r="A8" s="22"/>
      <c r="B8" s="27" t="s">
        <v>4</v>
      </c>
      <c r="C8" s="27" t="s">
        <v>5</v>
      </c>
      <c r="D8" s="27" t="s">
        <v>6</v>
      </c>
      <c r="E8" s="28"/>
      <c r="F8" s="29"/>
      <c r="G8" s="30"/>
      <c r="H8" s="31" t="s">
        <v>7</v>
      </c>
    </row>
    <row r="9" spans="1:8" ht="15" customHeight="1" x14ac:dyDescent="0.25">
      <c r="A9" s="14">
        <v>1</v>
      </c>
      <c r="B9" s="56" t="s">
        <v>8</v>
      </c>
      <c r="C9" s="56" t="s">
        <v>87</v>
      </c>
      <c r="D9" s="56" t="s">
        <v>10</v>
      </c>
      <c r="E9" s="65">
        <v>25</v>
      </c>
      <c r="F9" s="66"/>
      <c r="G9" s="67"/>
      <c r="H9" s="32">
        <f>SUM(E9:G9)</f>
        <v>25</v>
      </c>
    </row>
    <row r="10" spans="1:8" ht="15" customHeight="1" x14ac:dyDescent="0.25">
      <c r="A10" s="14">
        <v>2</v>
      </c>
      <c r="B10" s="56" t="s">
        <v>11</v>
      </c>
      <c r="C10" s="51" t="s">
        <v>17</v>
      </c>
      <c r="D10" s="56" t="s">
        <v>12</v>
      </c>
      <c r="E10" s="65">
        <v>22</v>
      </c>
      <c r="F10" s="58"/>
      <c r="G10" s="68"/>
      <c r="H10" s="32">
        <f t="shared" ref="H10:H21" si="0">SUM(E10:G10)</f>
        <v>22</v>
      </c>
    </row>
    <row r="11" spans="1:8" ht="15" customHeight="1" x14ac:dyDescent="0.25">
      <c r="A11" s="14">
        <v>3</v>
      </c>
      <c r="B11" s="56" t="s">
        <v>31</v>
      </c>
      <c r="C11" s="56" t="s">
        <v>88</v>
      </c>
      <c r="D11" s="56" t="s">
        <v>32</v>
      </c>
      <c r="E11" s="65">
        <v>19</v>
      </c>
      <c r="F11" s="58"/>
      <c r="G11" s="68"/>
      <c r="H11" s="32">
        <f t="shared" si="0"/>
        <v>19</v>
      </c>
    </row>
    <row r="12" spans="1:8" ht="15" customHeight="1" x14ac:dyDescent="0.25">
      <c r="A12" s="14">
        <v>4</v>
      </c>
      <c r="B12" s="56" t="s">
        <v>13</v>
      </c>
      <c r="C12" s="56" t="s">
        <v>14</v>
      </c>
      <c r="D12" s="56" t="s">
        <v>15</v>
      </c>
      <c r="E12" s="65">
        <v>17</v>
      </c>
      <c r="F12" s="58"/>
      <c r="G12" s="68"/>
      <c r="H12" s="32">
        <f t="shared" si="0"/>
        <v>17</v>
      </c>
    </row>
    <row r="13" spans="1:8" ht="15" customHeight="1" x14ac:dyDescent="0.25">
      <c r="A13" s="14">
        <v>5</v>
      </c>
      <c r="B13" s="56" t="s">
        <v>89</v>
      </c>
      <c r="C13" s="56" t="s">
        <v>90</v>
      </c>
      <c r="D13" s="56" t="s">
        <v>32</v>
      </c>
      <c r="E13" s="65">
        <v>15</v>
      </c>
      <c r="F13" s="58"/>
      <c r="G13" s="68"/>
      <c r="H13" s="32">
        <f t="shared" si="0"/>
        <v>15</v>
      </c>
    </row>
    <row r="14" spans="1:8" ht="15" customHeight="1" x14ac:dyDescent="0.25">
      <c r="A14" s="14"/>
      <c r="B14" s="56" t="s">
        <v>89</v>
      </c>
      <c r="C14" s="56" t="s">
        <v>91</v>
      </c>
      <c r="D14" s="56" t="s">
        <v>32</v>
      </c>
      <c r="E14" s="65">
        <v>13</v>
      </c>
      <c r="F14" s="58"/>
      <c r="G14" s="68"/>
      <c r="H14" s="32">
        <f t="shared" si="0"/>
        <v>13</v>
      </c>
    </row>
    <row r="15" spans="1:8" ht="15" customHeight="1" x14ac:dyDescent="0.25">
      <c r="A15" s="14"/>
      <c r="B15" s="56" t="s">
        <v>92</v>
      </c>
      <c r="C15" s="51" t="s">
        <v>93</v>
      </c>
      <c r="D15" s="56" t="s">
        <v>94</v>
      </c>
      <c r="E15" s="65">
        <v>10</v>
      </c>
      <c r="F15" s="58"/>
      <c r="G15" s="68"/>
      <c r="H15" s="32">
        <f t="shared" si="0"/>
        <v>10</v>
      </c>
    </row>
    <row r="16" spans="1:8" ht="15" customHeight="1" x14ac:dyDescent="0.25">
      <c r="A16" s="14"/>
      <c r="B16" s="56"/>
      <c r="C16" s="51"/>
      <c r="D16" s="56"/>
      <c r="E16" s="65"/>
      <c r="F16" s="58"/>
      <c r="G16" s="68"/>
      <c r="H16" s="32">
        <f t="shared" si="0"/>
        <v>0</v>
      </c>
    </row>
    <row r="17" spans="1:12" ht="15" customHeight="1" x14ac:dyDescent="0.25">
      <c r="A17" s="14"/>
      <c r="B17" s="56"/>
      <c r="C17" s="56"/>
      <c r="D17" s="56"/>
      <c r="E17" s="65"/>
      <c r="F17" s="58"/>
      <c r="G17" s="68"/>
      <c r="H17" s="32">
        <f t="shared" si="0"/>
        <v>0</v>
      </c>
    </row>
    <row r="18" spans="1:12" ht="15" customHeight="1" x14ac:dyDescent="0.25">
      <c r="A18" s="14"/>
      <c r="B18" s="56"/>
      <c r="C18" s="56"/>
      <c r="D18" s="56"/>
      <c r="E18" s="65"/>
      <c r="F18" s="58"/>
      <c r="G18" s="68"/>
      <c r="H18" s="32">
        <f t="shared" si="0"/>
        <v>0</v>
      </c>
    </row>
    <row r="19" spans="1:12" ht="15" customHeight="1" x14ac:dyDescent="0.25">
      <c r="A19" s="14"/>
      <c r="B19" s="56"/>
      <c r="C19" s="56"/>
      <c r="D19" s="56"/>
      <c r="E19" s="65"/>
      <c r="F19" s="58"/>
      <c r="G19" s="68"/>
      <c r="H19" s="32">
        <f t="shared" si="0"/>
        <v>0</v>
      </c>
    </row>
    <row r="20" spans="1:12" ht="15" customHeight="1" x14ac:dyDescent="0.25">
      <c r="A20" s="14"/>
      <c r="B20" s="56"/>
      <c r="C20" s="56"/>
      <c r="D20" s="56"/>
      <c r="E20" s="65"/>
      <c r="F20" s="58"/>
      <c r="G20" s="68"/>
      <c r="H20" s="32">
        <f t="shared" si="0"/>
        <v>0</v>
      </c>
    </row>
    <row r="21" spans="1:12" ht="15" customHeight="1" x14ac:dyDescent="0.25">
      <c r="A21" s="14"/>
      <c r="B21" s="56"/>
      <c r="C21" s="56"/>
      <c r="D21" s="56"/>
      <c r="E21" s="65"/>
      <c r="F21" s="58"/>
      <c r="G21" s="68"/>
      <c r="H21" s="32">
        <f t="shared" si="0"/>
        <v>0</v>
      </c>
    </row>
    <row r="22" spans="1:12" ht="15" customHeight="1" x14ac:dyDescent="0.25">
      <c r="A22" s="14"/>
      <c r="B22" s="17"/>
      <c r="C22" s="17"/>
      <c r="D22" s="17"/>
      <c r="E22" s="18"/>
      <c r="F22" s="14"/>
      <c r="G22" s="33"/>
      <c r="H22" s="14"/>
    </row>
    <row r="23" spans="1:12" ht="15" customHeight="1" x14ac:dyDescent="0.25">
      <c r="A23" s="14"/>
      <c r="B23" s="17"/>
      <c r="C23" s="17"/>
      <c r="D23" s="17"/>
      <c r="E23" s="18"/>
      <c r="F23" s="14"/>
      <c r="G23" s="23"/>
      <c r="H23" s="14"/>
    </row>
    <row r="24" spans="1:12" ht="15" customHeight="1" x14ac:dyDescent="0.25">
      <c r="C24" s="17"/>
      <c r="D24" s="17"/>
      <c r="E24" s="24" t="s">
        <v>2</v>
      </c>
      <c r="F24" s="24" t="s">
        <v>2</v>
      </c>
      <c r="G24" s="24" t="s">
        <v>168</v>
      </c>
      <c r="H24" s="14"/>
      <c r="L24" s="20" t="s">
        <v>19</v>
      </c>
    </row>
    <row r="25" spans="1:12" ht="15" customHeight="1" x14ac:dyDescent="0.25">
      <c r="A25" s="22"/>
      <c r="B25" s="25" t="s">
        <v>20</v>
      </c>
      <c r="C25" s="17"/>
      <c r="D25" s="17"/>
      <c r="E25" s="26" t="s">
        <v>66</v>
      </c>
      <c r="F25" s="26" t="s">
        <v>117</v>
      </c>
      <c r="G25" s="26" t="s">
        <v>169</v>
      </c>
      <c r="H25" s="14"/>
    </row>
    <row r="26" spans="1:12" ht="15" customHeight="1" x14ac:dyDescent="0.25">
      <c r="A26" s="22"/>
      <c r="B26" s="34" t="s">
        <v>4</v>
      </c>
      <c r="C26" s="35" t="s">
        <v>5</v>
      </c>
      <c r="D26" s="36" t="s">
        <v>6</v>
      </c>
      <c r="E26" s="29"/>
      <c r="F26" s="29"/>
      <c r="G26" s="30"/>
      <c r="H26" s="31" t="s">
        <v>7</v>
      </c>
    </row>
    <row r="27" spans="1:12" ht="15" customHeight="1" x14ac:dyDescent="0.25">
      <c r="A27" s="37">
        <v>1</v>
      </c>
      <c r="B27" s="273" t="s">
        <v>27</v>
      </c>
      <c r="C27" s="275" t="s">
        <v>28</v>
      </c>
      <c r="D27" s="57" t="s">
        <v>29</v>
      </c>
      <c r="E27" s="54">
        <v>22</v>
      </c>
      <c r="F27" s="55">
        <v>13</v>
      </c>
      <c r="G27" s="55">
        <v>25</v>
      </c>
      <c r="H27" s="38">
        <f t="shared" ref="H27:H46" si="1">SUM(E27:G27)</f>
        <v>60</v>
      </c>
    </row>
    <row r="28" spans="1:12" ht="15" customHeight="1" x14ac:dyDescent="0.25">
      <c r="A28" s="14">
        <v>2</v>
      </c>
      <c r="B28" s="51" t="s">
        <v>118</v>
      </c>
      <c r="C28" s="51" t="s">
        <v>36</v>
      </c>
      <c r="D28" s="53" t="s">
        <v>30</v>
      </c>
      <c r="E28" s="58">
        <v>17</v>
      </c>
      <c r="F28" s="59">
        <v>17</v>
      </c>
      <c r="G28" s="55">
        <v>22</v>
      </c>
      <c r="H28" s="38">
        <f t="shared" si="1"/>
        <v>56</v>
      </c>
    </row>
    <row r="29" spans="1:12" ht="15" customHeight="1" x14ac:dyDescent="0.25">
      <c r="A29" s="14">
        <v>3</v>
      </c>
      <c r="B29" s="51" t="s">
        <v>21</v>
      </c>
      <c r="C29" s="51" t="s">
        <v>22</v>
      </c>
      <c r="D29" s="53" t="s">
        <v>23</v>
      </c>
      <c r="E29" s="58">
        <v>25</v>
      </c>
      <c r="F29" s="59">
        <v>25</v>
      </c>
      <c r="G29" s="55"/>
      <c r="H29" s="38">
        <f t="shared" si="1"/>
        <v>50</v>
      </c>
    </row>
    <row r="30" spans="1:12" ht="15" customHeight="1" x14ac:dyDescent="0.25">
      <c r="A30" s="14">
        <v>4</v>
      </c>
      <c r="B30" s="56" t="s">
        <v>67</v>
      </c>
      <c r="C30" s="56" t="s">
        <v>68</v>
      </c>
      <c r="D30" s="57" t="s">
        <v>69</v>
      </c>
      <c r="E30" s="58">
        <v>19</v>
      </c>
      <c r="F30" s="59">
        <v>15</v>
      </c>
      <c r="G30" s="55"/>
      <c r="H30" s="38">
        <f t="shared" si="1"/>
        <v>34</v>
      </c>
    </row>
    <row r="31" spans="1:12" ht="15" customHeight="1" x14ac:dyDescent="0.25">
      <c r="A31" s="14">
        <v>5</v>
      </c>
      <c r="B31" s="51" t="s">
        <v>18</v>
      </c>
      <c r="C31" s="51" t="s">
        <v>74</v>
      </c>
      <c r="D31" s="53" t="s">
        <v>10</v>
      </c>
      <c r="E31" s="58">
        <v>10</v>
      </c>
      <c r="F31" s="59">
        <v>19</v>
      </c>
      <c r="G31" s="55"/>
      <c r="H31" s="38">
        <f t="shared" si="1"/>
        <v>29</v>
      </c>
    </row>
    <row r="32" spans="1:12" ht="15" customHeight="1" x14ac:dyDescent="0.25">
      <c r="A32" s="14">
        <v>5</v>
      </c>
      <c r="B32" s="51" t="s">
        <v>77</v>
      </c>
      <c r="C32" s="51" t="s">
        <v>78</v>
      </c>
      <c r="D32" s="53" t="s">
        <v>23</v>
      </c>
      <c r="E32" s="58">
        <v>7</v>
      </c>
      <c r="F32" s="59">
        <v>22</v>
      </c>
      <c r="G32" s="55"/>
      <c r="H32" s="38">
        <f t="shared" si="1"/>
        <v>29</v>
      </c>
    </row>
    <row r="33" spans="1:8" ht="15" customHeight="1" x14ac:dyDescent="0.25">
      <c r="A33" s="14"/>
      <c r="B33" s="51" t="s">
        <v>119</v>
      </c>
      <c r="C33" s="51" t="s">
        <v>120</v>
      </c>
      <c r="D33" s="53" t="s">
        <v>121</v>
      </c>
      <c r="E33" s="58"/>
      <c r="F33" s="59">
        <v>10</v>
      </c>
      <c r="G33" s="55">
        <v>17</v>
      </c>
      <c r="H33" s="38">
        <f t="shared" si="1"/>
        <v>27</v>
      </c>
    </row>
    <row r="34" spans="1:8" ht="15" customHeight="1" x14ac:dyDescent="0.25">
      <c r="A34" s="14"/>
      <c r="B34" s="51" t="s">
        <v>75</v>
      </c>
      <c r="C34" s="51" t="s">
        <v>122</v>
      </c>
      <c r="D34" s="53" t="s">
        <v>64</v>
      </c>
      <c r="E34" s="58"/>
      <c r="F34" s="59">
        <v>9</v>
      </c>
      <c r="G34" s="55">
        <v>15</v>
      </c>
      <c r="H34" s="38">
        <f t="shared" si="1"/>
        <v>24</v>
      </c>
    </row>
    <row r="35" spans="1:8" ht="15" customHeight="1" x14ac:dyDescent="0.25">
      <c r="A35" s="14"/>
      <c r="B35" s="51" t="s">
        <v>217</v>
      </c>
      <c r="C35" s="51" t="s">
        <v>229</v>
      </c>
      <c r="D35" s="53" t="s">
        <v>224</v>
      </c>
      <c r="E35" s="58"/>
      <c r="F35" s="59"/>
      <c r="G35" s="55">
        <v>19</v>
      </c>
      <c r="H35" s="38">
        <f t="shared" si="1"/>
        <v>19</v>
      </c>
    </row>
    <row r="36" spans="1:8" ht="15" customHeight="1" x14ac:dyDescent="0.25">
      <c r="A36" s="14"/>
      <c r="B36" s="51" t="s">
        <v>33</v>
      </c>
      <c r="C36" s="51" t="s">
        <v>70</v>
      </c>
      <c r="D36" s="53" t="s">
        <v>35</v>
      </c>
      <c r="E36" s="58">
        <v>15</v>
      </c>
      <c r="F36" s="60"/>
      <c r="G36" s="55"/>
      <c r="H36" s="38">
        <f t="shared" si="1"/>
        <v>15</v>
      </c>
    </row>
    <row r="37" spans="1:8" ht="15" customHeight="1" x14ac:dyDescent="0.25">
      <c r="A37" s="14"/>
      <c r="B37" s="273" t="s">
        <v>71</v>
      </c>
      <c r="C37" s="273" t="s">
        <v>72</v>
      </c>
      <c r="D37" s="277" t="s">
        <v>73</v>
      </c>
      <c r="E37" s="61">
        <v>13</v>
      </c>
      <c r="F37" s="61"/>
      <c r="G37" s="55"/>
      <c r="H37" s="38">
        <f t="shared" si="1"/>
        <v>13</v>
      </c>
    </row>
    <row r="38" spans="1:8" ht="15" customHeight="1" x14ac:dyDescent="0.25">
      <c r="A38" s="14"/>
      <c r="B38" s="56" t="s">
        <v>230</v>
      </c>
      <c r="C38" s="56" t="s">
        <v>231</v>
      </c>
      <c r="D38" s="57" t="s">
        <v>232</v>
      </c>
      <c r="E38" s="62"/>
      <c r="F38" s="62"/>
      <c r="G38" s="55">
        <v>13</v>
      </c>
      <c r="H38" s="38">
        <f t="shared" si="1"/>
        <v>13</v>
      </c>
    </row>
    <row r="39" spans="1:8" ht="15" customHeight="1" x14ac:dyDescent="0.25">
      <c r="A39" s="14"/>
      <c r="B39" s="56" t="s">
        <v>233</v>
      </c>
      <c r="C39" s="56" t="s">
        <v>34</v>
      </c>
      <c r="D39" s="57" t="s">
        <v>35</v>
      </c>
      <c r="E39" s="62"/>
      <c r="F39" s="62"/>
      <c r="G39" s="55">
        <v>10</v>
      </c>
      <c r="H39" s="38">
        <f t="shared" si="1"/>
        <v>10</v>
      </c>
    </row>
    <row r="40" spans="1:8" ht="15" customHeight="1" x14ac:dyDescent="0.25">
      <c r="A40" s="14"/>
      <c r="B40" s="274" t="s">
        <v>75</v>
      </c>
      <c r="C40" s="274" t="s">
        <v>76</v>
      </c>
      <c r="D40" s="276" t="s">
        <v>64</v>
      </c>
      <c r="E40" s="64">
        <v>9</v>
      </c>
      <c r="F40" s="64"/>
      <c r="G40" s="55"/>
      <c r="H40" s="38">
        <f t="shared" si="1"/>
        <v>9</v>
      </c>
    </row>
    <row r="41" spans="1:8" ht="15" customHeight="1" x14ac:dyDescent="0.25">
      <c r="A41" s="14"/>
      <c r="B41" s="56" t="s">
        <v>234</v>
      </c>
      <c r="C41" s="56" t="s">
        <v>235</v>
      </c>
      <c r="D41" s="57" t="s">
        <v>236</v>
      </c>
      <c r="E41" s="62"/>
      <c r="F41" s="62"/>
      <c r="G41" s="55">
        <v>9</v>
      </c>
      <c r="H41" s="39">
        <f t="shared" si="1"/>
        <v>9</v>
      </c>
    </row>
    <row r="42" spans="1:8" ht="15" customHeight="1" x14ac:dyDescent="0.25">
      <c r="A42" s="14"/>
      <c r="B42" s="51" t="s">
        <v>33</v>
      </c>
      <c r="C42" s="51" t="s">
        <v>34</v>
      </c>
      <c r="D42" s="53" t="s">
        <v>35</v>
      </c>
      <c r="E42" s="62">
        <v>8</v>
      </c>
      <c r="F42" s="62"/>
      <c r="G42" s="55"/>
      <c r="H42" s="39">
        <f t="shared" si="1"/>
        <v>8</v>
      </c>
    </row>
    <row r="43" spans="1:8" ht="15" customHeight="1" x14ac:dyDescent="0.25">
      <c r="A43" s="14"/>
      <c r="B43" s="51" t="s">
        <v>123</v>
      </c>
      <c r="C43" s="51" t="s">
        <v>124</v>
      </c>
      <c r="D43" s="53" t="s">
        <v>125</v>
      </c>
      <c r="E43" s="63"/>
      <c r="F43" s="63">
        <v>8</v>
      </c>
      <c r="G43" s="55"/>
      <c r="H43" s="39">
        <f t="shared" si="1"/>
        <v>8</v>
      </c>
    </row>
    <row r="44" spans="1:8" ht="15" customHeight="1" x14ac:dyDescent="0.25">
      <c r="A44" s="14"/>
      <c r="B44" s="56" t="s">
        <v>237</v>
      </c>
      <c r="C44" s="56" t="s">
        <v>238</v>
      </c>
      <c r="D44" s="57" t="s">
        <v>239</v>
      </c>
      <c r="E44" s="62"/>
      <c r="F44" s="62"/>
      <c r="G44" s="55">
        <v>8</v>
      </c>
      <c r="H44" s="39">
        <f t="shared" si="1"/>
        <v>8</v>
      </c>
    </row>
    <row r="45" spans="1:8" ht="15" customHeight="1" x14ac:dyDescent="0.25">
      <c r="A45" s="14"/>
      <c r="B45" s="71" t="s">
        <v>126</v>
      </c>
      <c r="C45" s="71" t="s">
        <v>127</v>
      </c>
      <c r="D45" s="72" t="s">
        <v>128</v>
      </c>
      <c r="E45" s="62"/>
      <c r="F45" s="62">
        <v>7</v>
      </c>
      <c r="G45" s="55"/>
      <c r="H45" s="39">
        <f t="shared" si="1"/>
        <v>7</v>
      </c>
    </row>
    <row r="46" spans="1:8" ht="15" customHeight="1" x14ac:dyDescent="0.25">
      <c r="A46" s="14"/>
      <c r="B46" s="56" t="s">
        <v>240</v>
      </c>
      <c r="C46" s="56" t="s">
        <v>241</v>
      </c>
      <c r="D46" s="57" t="s">
        <v>242</v>
      </c>
      <c r="E46" s="62"/>
      <c r="F46" s="62"/>
      <c r="G46" s="55">
        <v>7</v>
      </c>
      <c r="H46" s="39">
        <f t="shared" si="1"/>
        <v>7</v>
      </c>
    </row>
    <row r="47" spans="1:8" x14ac:dyDescent="0.25">
      <c r="D47" s="40"/>
      <c r="G47" s="41"/>
    </row>
    <row r="48" spans="1:8" x14ac:dyDescent="0.25">
      <c r="D48" s="40"/>
      <c r="G48" s="23"/>
    </row>
    <row r="49" spans="1:8" x14ac:dyDescent="0.25">
      <c r="C49" s="17"/>
      <c r="D49" s="17"/>
      <c r="E49" s="24" t="s">
        <v>2</v>
      </c>
      <c r="F49" s="24" t="s">
        <v>2</v>
      </c>
      <c r="G49" s="24" t="s">
        <v>168</v>
      </c>
      <c r="H49" s="14"/>
    </row>
    <row r="50" spans="1:8" ht="18.75" x14ac:dyDescent="0.25">
      <c r="A50" s="22"/>
      <c r="B50" s="25" t="s">
        <v>37</v>
      </c>
      <c r="C50" s="17"/>
      <c r="D50" s="17"/>
      <c r="E50" s="26" t="s">
        <v>66</v>
      </c>
      <c r="F50" s="26" t="s">
        <v>117</v>
      </c>
      <c r="G50" s="26" t="s">
        <v>169</v>
      </c>
      <c r="H50" s="14"/>
    </row>
    <row r="51" spans="1:8" x14ac:dyDescent="0.25">
      <c r="A51" s="22"/>
      <c r="B51" s="34" t="s">
        <v>4</v>
      </c>
      <c r="C51" s="35" t="s">
        <v>5</v>
      </c>
      <c r="D51" s="36" t="s">
        <v>6</v>
      </c>
      <c r="E51" s="29"/>
      <c r="F51" s="29"/>
      <c r="G51" s="30"/>
      <c r="H51" s="31" t="s">
        <v>7</v>
      </c>
    </row>
    <row r="52" spans="1:8" x14ac:dyDescent="0.25">
      <c r="A52" s="14">
        <v>1</v>
      </c>
      <c r="B52" s="51" t="s">
        <v>38</v>
      </c>
      <c r="C52" s="52" t="s">
        <v>39</v>
      </c>
      <c r="D52" s="53" t="s">
        <v>40</v>
      </c>
      <c r="E52" s="54">
        <v>25</v>
      </c>
      <c r="F52" s="55">
        <v>25</v>
      </c>
      <c r="G52" s="55">
        <v>25</v>
      </c>
      <c r="H52" s="32">
        <f t="shared" ref="H52:H67" si="2">SUM(E52:G52)</f>
        <v>75</v>
      </c>
    </row>
    <row r="53" spans="1:8" x14ac:dyDescent="0.25">
      <c r="A53" s="14">
        <v>2</v>
      </c>
      <c r="B53" s="51" t="s">
        <v>100</v>
      </c>
      <c r="C53" s="51" t="s">
        <v>99</v>
      </c>
      <c r="D53" s="57" t="s">
        <v>98</v>
      </c>
      <c r="E53" s="58">
        <v>17</v>
      </c>
      <c r="F53" s="59">
        <v>10</v>
      </c>
      <c r="G53" s="59">
        <v>22</v>
      </c>
      <c r="H53" s="32">
        <f t="shared" si="2"/>
        <v>49</v>
      </c>
    </row>
    <row r="54" spans="1:8" x14ac:dyDescent="0.25">
      <c r="A54" s="14">
        <v>3</v>
      </c>
      <c r="B54" s="69" t="s">
        <v>24</v>
      </c>
      <c r="C54" s="74" t="s">
        <v>97</v>
      </c>
      <c r="D54" s="57" t="s">
        <v>25</v>
      </c>
      <c r="E54" s="58">
        <v>19</v>
      </c>
      <c r="F54" s="59">
        <v>17</v>
      </c>
      <c r="G54" s="59"/>
      <c r="H54" s="32">
        <f t="shared" si="2"/>
        <v>36</v>
      </c>
    </row>
    <row r="55" spans="1:8" x14ac:dyDescent="0.25">
      <c r="A55" s="14">
        <v>4</v>
      </c>
      <c r="B55" s="51" t="s">
        <v>101</v>
      </c>
      <c r="C55" s="51" t="s">
        <v>102</v>
      </c>
      <c r="D55" s="53" t="s">
        <v>103</v>
      </c>
      <c r="E55" s="58">
        <v>15</v>
      </c>
      <c r="F55" s="59">
        <v>19</v>
      </c>
      <c r="G55" s="59"/>
      <c r="H55" s="32">
        <f t="shared" si="2"/>
        <v>34</v>
      </c>
    </row>
    <row r="56" spans="1:8" x14ac:dyDescent="0.25">
      <c r="A56" s="14">
        <v>5</v>
      </c>
      <c r="B56" s="51" t="s">
        <v>95</v>
      </c>
      <c r="C56" s="51" t="s">
        <v>96</v>
      </c>
      <c r="D56" s="53" t="s">
        <v>59</v>
      </c>
      <c r="E56" s="58">
        <v>22</v>
      </c>
      <c r="F56" s="59">
        <v>7</v>
      </c>
      <c r="G56" s="59"/>
      <c r="H56" s="32">
        <f t="shared" si="2"/>
        <v>29</v>
      </c>
    </row>
    <row r="57" spans="1:8" x14ac:dyDescent="0.25">
      <c r="A57" s="14"/>
      <c r="B57" s="51" t="s">
        <v>8</v>
      </c>
      <c r="C57" s="51" t="s">
        <v>16</v>
      </c>
      <c r="D57" s="53" t="s">
        <v>10</v>
      </c>
      <c r="E57" s="58">
        <v>7</v>
      </c>
      <c r="F57" s="59">
        <v>22</v>
      </c>
      <c r="G57" s="59"/>
      <c r="H57" s="32">
        <f t="shared" si="2"/>
        <v>29</v>
      </c>
    </row>
    <row r="58" spans="1:8" x14ac:dyDescent="0.25">
      <c r="A58" s="14"/>
      <c r="B58" s="51" t="s">
        <v>27</v>
      </c>
      <c r="C58" s="51" t="s">
        <v>243</v>
      </c>
      <c r="D58" s="53" t="s">
        <v>29</v>
      </c>
      <c r="E58" s="70"/>
      <c r="F58" s="59"/>
      <c r="G58" s="59">
        <v>19</v>
      </c>
      <c r="H58" s="32">
        <f t="shared" si="2"/>
        <v>19</v>
      </c>
    </row>
    <row r="59" spans="1:8" x14ac:dyDescent="0.25">
      <c r="A59" s="14"/>
      <c r="B59" s="51" t="s">
        <v>8</v>
      </c>
      <c r="C59" s="51" t="s">
        <v>9</v>
      </c>
      <c r="D59" s="53" t="s">
        <v>10</v>
      </c>
      <c r="E59" s="58">
        <v>9</v>
      </c>
      <c r="F59" s="59">
        <v>9</v>
      </c>
      <c r="G59" s="59"/>
      <c r="H59" s="32">
        <f t="shared" si="2"/>
        <v>18</v>
      </c>
    </row>
    <row r="60" spans="1:8" x14ac:dyDescent="0.25">
      <c r="A60" s="14"/>
      <c r="B60" s="51" t="s">
        <v>130</v>
      </c>
      <c r="C60" s="51" t="s">
        <v>131</v>
      </c>
      <c r="D60" s="53" t="s">
        <v>132</v>
      </c>
      <c r="E60" s="70"/>
      <c r="F60" s="59">
        <v>15</v>
      </c>
      <c r="G60" s="59"/>
      <c r="H60" s="32">
        <f t="shared" si="2"/>
        <v>15</v>
      </c>
    </row>
    <row r="61" spans="1:8" x14ac:dyDescent="0.25">
      <c r="A61" s="14"/>
      <c r="B61" s="51" t="s">
        <v>67</v>
      </c>
      <c r="C61" s="51" t="s">
        <v>104</v>
      </c>
      <c r="D61" s="53" t="s">
        <v>69</v>
      </c>
      <c r="E61" s="58">
        <v>13</v>
      </c>
      <c r="F61" s="59"/>
      <c r="G61" s="59"/>
      <c r="H61" s="32">
        <f t="shared" si="2"/>
        <v>13</v>
      </c>
    </row>
    <row r="62" spans="1:8" x14ac:dyDescent="0.25">
      <c r="A62" s="14"/>
      <c r="B62" s="51" t="s">
        <v>105</v>
      </c>
      <c r="C62" s="51" t="s">
        <v>106</v>
      </c>
      <c r="D62" s="53" t="s">
        <v>107</v>
      </c>
      <c r="E62" s="58">
        <v>13</v>
      </c>
      <c r="F62" s="59"/>
      <c r="G62" s="59"/>
      <c r="H62" s="32">
        <f t="shared" si="2"/>
        <v>13</v>
      </c>
    </row>
    <row r="63" spans="1:8" x14ac:dyDescent="0.25">
      <c r="A63" s="14"/>
      <c r="B63" s="51" t="s">
        <v>133</v>
      </c>
      <c r="C63" s="51" t="s">
        <v>134</v>
      </c>
      <c r="D63" s="53" t="s">
        <v>125</v>
      </c>
      <c r="E63" s="70"/>
      <c r="F63" s="59">
        <v>13</v>
      </c>
      <c r="G63" s="59"/>
      <c r="H63" s="32">
        <f t="shared" si="2"/>
        <v>13</v>
      </c>
    </row>
    <row r="64" spans="1:8" x14ac:dyDescent="0.25">
      <c r="A64" s="14"/>
      <c r="B64" s="51" t="s">
        <v>108</v>
      </c>
      <c r="C64" s="51" t="s">
        <v>109</v>
      </c>
      <c r="D64" s="53" t="s">
        <v>110</v>
      </c>
      <c r="E64" s="58">
        <v>8</v>
      </c>
      <c r="F64" s="59"/>
      <c r="G64" s="59"/>
      <c r="H64" s="32">
        <f t="shared" si="2"/>
        <v>8</v>
      </c>
    </row>
    <row r="65" spans="1:8" x14ac:dyDescent="0.25">
      <c r="A65" s="14"/>
      <c r="B65" s="51" t="s">
        <v>33</v>
      </c>
      <c r="C65" s="51" t="s">
        <v>135</v>
      </c>
      <c r="D65" s="53" t="s">
        <v>35</v>
      </c>
      <c r="E65" s="58"/>
      <c r="F65" s="59">
        <v>8</v>
      </c>
      <c r="G65" s="278"/>
      <c r="H65" s="32">
        <f t="shared" si="2"/>
        <v>8</v>
      </c>
    </row>
    <row r="66" spans="1:8" x14ac:dyDescent="0.25">
      <c r="A66" s="14"/>
      <c r="B66" s="51"/>
      <c r="C66" s="51"/>
      <c r="D66" s="53"/>
      <c r="E66" s="58"/>
      <c r="F66" s="59"/>
      <c r="G66" s="59"/>
      <c r="H66" s="32">
        <f t="shared" si="2"/>
        <v>0</v>
      </c>
    </row>
    <row r="67" spans="1:8" x14ac:dyDescent="0.25">
      <c r="A67" s="14"/>
      <c r="B67" s="51"/>
      <c r="C67" s="51"/>
      <c r="D67" s="53"/>
      <c r="E67" s="58"/>
      <c r="F67" s="59"/>
      <c r="G67" s="59"/>
      <c r="H67" s="32">
        <f t="shared" si="2"/>
        <v>0</v>
      </c>
    </row>
    <row r="68" spans="1:8" x14ac:dyDescent="0.25">
      <c r="B68" s="42"/>
      <c r="C68" s="42"/>
      <c r="D68" s="43"/>
      <c r="E68" s="44"/>
      <c r="F68" s="44"/>
      <c r="G68" s="45"/>
      <c r="H68" s="46"/>
    </row>
    <row r="69" spans="1:8" x14ac:dyDescent="0.25">
      <c r="B69" s="42"/>
      <c r="C69" s="42"/>
      <c r="D69" s="43"/>
      <c r="E69" s="44"/>
      <c r="F69" s="44"/>
      <c r="G69" s="23"/>
      <c r="H69" s="46"/>
    </row>
    <row r="70" spans="1:8" x14ac:dyDescent="0.25">
      <c r="C70" s="17"/>
      <c r="D70" s="17"/>
      <c r="E70" s="24" t="s">
        <v>2</v>
      </c>
      <c r="F70" s="24" t="s">
        <v>2</v>
      </c>
      <c r="G70" s="24" t="s">
        <v>168</v>
      </c>
      <c r="H70" s="14"/>
    </row>
    <row r="71" spans="1:8" ht="18.75" x14ac:dyDescent="0.25">
      <c r="A71" s="22"/>
      <c r="B71" s="25" t="s">
        <v>48</v>
      </c>
      <c r="C71" s="17"/>
      <c r="D71" s="17"/>
      <c r="E71" s="26" t="s">
        <v>66</v>
      </c>
      <c r="F71" s="26" t="s">
        <v>117</v>
      </c>
      <c r="G71" s="26" t="s">
        <v>169</v>
      </c>
      <c r="H71" s="14"/>
    </row>
    <row r="72" spans="1:8" x14ac:dyDescent="0.25">
      <c r="A72" s="22"/>
      <c r="B72" s="34" t="s">
        <v>4</v>
      </c>
      <c r="C72" s="35" t="s">
        <v>5</v>
      </c>
      <c r="D72" s="36" t="s">
        <v>6</v>
      </c>
      <c r="E72" s="47"/>
      <c r="F72" s="47"/>
      <c r="G72" s="48"/>
      <c r="H72" s="49" t="s">
        <v>7</v>
      </c>
    </row>
    <row r="73" spans="1:8" x14ac:dyDescent="0.25">
      <c r="A73" s="14">
        <v>1</v>
      </c>
      <c r="B73" s="51" t="s">
        <v>83</v>
      </c>
      <c r="C73" s="51" t="s">
        <v>55</v>
      </c>
      <c r="D73" s="53" t="s">
        <v>56</v>
      </c>
      <c r="E73" s="62">
        <v>15</v>
      </c>
      <c r="F73" s="62">
        <v>17</v>
      </c>
      <c r="G73" s="62">
        <v>25</v>
      </c>
      <c r="H73" s="39">
        <f t="shared" ref="H73:H85" si="3">SUM(E73:G73)</f>
        <v>57</v>
      </c>
    </row>
    <row r="74" spans="1:8" x14ac:dyDescent="0.25">
      <c r="A74" s="14">
        <v>2</v>
      </c>
      <c r="B74" s="51" t="s">
        <v>44</v>
      </c>
      <c r="C74" s="51" t="s">
        <v>45</v>
      </c>
      <c r="D74" s="72" t="s">
        <v>46</v>
      </c>
      <c r="E74" s="62">
        <v>13</v>
      </c>
      <c r="F74" s="62">
        <v>13</v>
      </c>
      <c r="G74" s="62">
        <v>19</v>
      </c>
      <c r="H74" s="39">
        <f t="shared" si="3"/>
        <v>45</v>
      </c>
    </row>
    <row r="75" spans="1:8" x14ac:dyDescent="0.25">
      <c r="A75" s="14">
        <v>3</v>
      </c>
      <c r="B75" s="51" t="s">
        <v>41</v>
      </c>
      <c r="C75" s="51" t="s">
        <v>42</v>
      </c>
      <c r="D75" s="53" t="s">
        <v>43</v>
      </c>
      <c r="E75" s="62">
        <v>22</v>
      </c>
      <c r="F75" s="62">
        <v>15</v>
      </c>
      <c r="G75" s="62"/>
      <c r="H75" s="39">
        <f t="shared" si="3"/>
        <v>37</v>
      </c>
    </row>
    <row r="76" spans="1:8" x14ac:dyDescent="0.25">
      <c r="A76" s="14">
        <v>4</v>
      </c>
      <c r="B76" s="71" t="s">
        <v>79</v>
      </c>
      <c r="C76" s="51" t="s">
        <v>47</v>
      </c>
      <c r="D76" s="72" t="s">
        <v>25</v>
      </c>
      <c r="E76" s="62">
        <v>25</v>
      </c>
      <c r="F76" s="62"/>
      <c r="G76" s="62"/>
      <c r="H76" s="39">
        <f t="shared" si="3"/>
        <v>25</v>
      </c>
    </row>
    <row r="77" spans="1:8" x14ac:dyDescent="0.25">
      <c r="A77" s="14">
        <v>5</v>
      </c>
      <c r="B77" s="51" t="s">
        <v>136</v>
      </c>
      <c r="C77" s="51" t="s">
        <v>228</v>
      </c>
      <c r="D77" s="53" t="s">
        <v>52</v>
      </c>
      <c r="E77" s="62"/>
      <c r="F77" s="62">
        <v>25</v>
      </c>
      <c r="G77" s="62"/>
      <c r="H77" s="39">
        <f t="shared" si="3"/>
        <v>25</v>
      </c>
    </row>
    <row r="78" spans="1:8" x14ac:dyDescent="0.25">
      <c r="A78" s="14"/>
      <c r="B78" s="51" t="s">
        <v>137</v>
      </c>
      <c r="C78" s="51" t="s">
        <v>138</v>
      </c>
      <c r="D78" s="53" t="s">
        <v>59</v>
      </c>
      <c r="E78" s="62"/>
      <c r="F78" s="62">
        <v>22</v>
      </c>
      <c r="G78" s="62"/>
      <c r="H78" s="39">
        <f t="shared" si="3"/>
        <v>22</v>
      </c>
    </row>
    <row r="79" spans="1:8" x14ac:dyDescent="0.25">
      <c r="A79" s="14"/>
      <c r="B79" s="71" t="s">
        <v>244</v>
      </c>
      <c r="C79" s="51" t="s">
        <v>245</v>
      </c>
      <c r="D79" s="72" t="s">
        <v>246</v>
      </c>
      <c r="E79" s="62"/>
      <c r="F79" s="62"/>
      <c r="G79" s="62">
        <v>22</v>
      </c>
      <c r="H79" s="39">
        <f t="shared" si="3"/>
        <v>22</v>
      </c>
    </row>
    <row r="80" spans="1:8" x14ac:dyDescent="0.25">
      <c r="A80" s="14"/>
      <c r="B80" s="56" t="s">
        <v>49</v>
      </c>
      <c r="C80" s="71" t="s">
        <v>50</v>
      </c>
      <c r="D80" s="57" t="s">
        <v>51</v>
      </c>
      <c r="E80" s="62">
        <v>19</v>
      </c>
      <c r="F80" s="62"/>
      <c r="G80" s="62"/>
      <c r="H80" s="39">
        <f t="shared" si="3"/>
        <v>19</v>
      </c>
    </row>
    <row r="81" spans="1:8" x14ac:dyDescent="0.25">
      <c r="A81" s="14"/>
      <c r="B81" s="51" t="s">
        <v>139</v>
      </c>
      <c r="C81" s="51" t="s">
        <v>140</v>
      </c>
      <c r="D81" s="53" t="s">
        <v>141</v>
      </c>
      <c r="E81" s="62"/>
      <c r="F81" s="62">
        <v>19</v>
      </c>
      <c r="G81" s="62"/>
      <c r="H81" s="39">
        <f t="shared" si="3"/>
        <v>19</v>
      </c>
    </row>
    <row r="82" spans="1:8" x14ac:dyDescent="0.25">
      <c r="A82" s="14"/>
      <c r="B82" s="51" t="s">
        <v>80</v>
      </c>
      <c r="C82" s="51" t="s">
        <v>81</v>
      </c>
      <c r="D82" s="53" t="s">
        <v>82</v>
      </c>
      <c r="E82" s="62">
        <v>17</v>
      </c>
      <c r="F82" s="62"/>
      <c r="G82" s="62"/>
      <c r="H82" s="39">
        <f t="shared" si="3"/>
        <v>17</v>
      </c>
    </row>
    <row r="83" spans="1:8" x14ac:dyDescent="0.25">
      <c r="A83" s="14"/>
      <c r="B83" s="71" t="s">
        <v>84</v>
      </c>
      <c r="C83" s="51" t="s">
        <v>85</v>
      </c>
      <c r="D83" s="72" t="s">
        <v>86</v>
      </c>
      <c r="E83" s="62">
        <v>10</v>
      </c>
      <c r="F83" s="62"/>
      <c r="G83" s="62"/>
      <c r="H83" s="39">
        <f t="shared" si="3"/>
        <v>10</v>
      </c>
    </row>
    <row r="84" spans="1:8" x14ac:dyDescent="0.25">
      <c r="A84" s="14"/>
      <c r="B84" s="71"/>
      <c r="C84" s="51"/>
      <c r="D84" s="72"/>
      <c r="E84" s="62"/>
      <c r="F84" s="62"/>
      <c r="G84" s="62"/>
      <c r="H84" s="39">
        <f t="shared" si="3"/>
        <v>0</v>
      </c>
    </row>
    <row r="85" spans="1:8" x14ac:dyDescent="0.25">
      <c r="A85" s="14"/>
      <c r="B85" s="71"/>
      <c r="C85" s="51"/>
      <c r="D85" s="72"/>
      <c r="E85" s="62"/>
      <c r="F85" s="62"/>
      <c r="G85" s="62"/>
      <c r="H85" s="39">
        <f t="shared" si="3"/>
        <v>0</v>
      </c>
    </row>
    <row r="86" spans="1:8" x14ac:dyDescent="0.25">
      <c r="A86" s="14"/>
      <c r="B86" s="71"/>
      <c r="C86" s="71"/>
      <c r="D86" s="72"/>
      <c r="E86" s="62"/>
      <c r="F86" s="62"/>
      <c r="G86" s="62"/>
      <c r="H86" s="39">
        <f t="shared" ref="H86:H88" si="4">SUM(E86:G86)</f>
        <v>0</v>
      </c>
    </row>
    <row r="87" spans="1:8" x14ac:dyDescent="0.25">
      <c r="A87" s="14"/>
      <c r="B87" s="71"/>
      <c r="C87" s="71"/>
      <c r="D87" s="72"/>
      <c r="E87" s="62"/>
      <c r="F87" s="62"/>
      <c r="G87" s="62"/>
      <c r="H87" s="39">
        <f t="shared" si="4"/>
        <v>0</v>
      </c>
    </row>
    <row r="88" spans="1:8" x14ac:dyDescent="0.25">
      <c r="A88" s="14"/>
      <c r="B88" s="71"/>
      <c r="C88" s="71"/>
      <c r="D88" s="72"/>
      <c r="E88" s="62"/>
      <c r="F88" s="62"/>
      <c r="G88" s="62"/>
      <c r="H88" s="39">
        <f t="shared" si="4"/>
        <v>0</v>
      </c>
    </row>
    <row r="89" spans="1:8" x14ac:dyDescent="0.25">
      <c r="D89" s="40"/>
      <c r="E89" s="44"/>
      <c r="F89" s="44"/>
      <c r="G89" s="45"/>
      <c r="H89" s="46"/>
    </row>
    <row r="90" spans="1:8" x14ac:dyDescent="0.25">
      <c r="E90" s="50"/>
      <c r="G90" s="22" t="s">
        <v>129</v>
      </c>
    </row>
    <row r="91" spans="1:8" x14ac:dyDescent="0.25">
      <c r="C91" s="17"/>
      <c r="D91" s="17"/>
      <c r="E91" s="24" t="s">
        <v>2</v>
      </c>
      <c r="F91" s="24" t="s">
        <v>2</v>
      </c>
      <c r="G91" s="24" t="s">
        <v>168</v>
      </c>
      <c r="H91" s="14"/>
    </row>
    <row r="92" spans="1:8" ht="18.75" x14ac:dyDescent="0.25">
      <c r="A92" s="22"/>
      <c r="B92" s="25" t="s">
        <v>57</v>
      </c>
      <c r="C92" s="17"/>
      <c r="D92" s="17"/>
      <c r="E92" s="26" t="s">
        <v>66</v>
      </c>
      <c r="F92" s="26" t="s">
        <v>117</v>
      </c>
      <c r="G92" s="26" t="s">
        <v>169</v>
      </c>
      <c r="H92" s="14"/>
    </row>
    <row r="93" spans="1:8" x14ac:dyDescent="0.25">
      <c r="A93" s="22"/>
      <c r="B93" s="34" t="s">
        <v>4</v>
      </c>
      <c r="C93" s="35" t="s">
        <v>5</v>
      </c>
      <c r="D93" s="36" t="s">
        <v>6</v>
      </c>
      <c r="E93" s="29"/>
      <c r="F93" s="29"/>
      <c r="G93" s="30"/>
      <c r="H93" s="31" t="s">
        <v>7</v>
      </c>
    </row>
    <row r="94" spans="1:8" x14ac:dyDescent="0.25">
      <c r="A94" s="14">
        <v>1</v>
      </c>
      <c r="B94" s="71" t="s">
        <v>58</v>
      </c>
      <c r="C94" s="71" t="s">
        <v>111</v>
      </c>
      <c r="D94" s="71" t="s">
        <v>59</v>
      </c>
      <c r="E94" s="66">
        <v>19</v>
      </c>
      <c r="F94" s="55">
        <v>25</v>
      </c>
      <c r="G94" s="55"/>
      <c r="H94" s="32">
        <f t="shared" ref="H94:H102" si="5">SUM(E94:G94)</f>
        <v>44</v>
      </c>
    </row>
    <row r="95" spans="1:8" x14ac:dyDescent="0.25">
      <c r="A95" s="14">
        <v>2</v>
      </c>
      <c r="B95" s="51" t="s">
        <v>60</v>
      </c>
      <c r="C95" s="51" t="s">
        <v>61</v>
      </c>
      <c r="D95" s="53" t="s">
        <v>52</v>
      </c>
      <c r="E95" s="58">
        <v>22</v>
      </c>
      <c r="F95" s="59">
        <v>17</v>
      </c>
      <c r="G95" s="59"/>
      <c r="H95" s="32">
        <f t="shared" si="5"/>
        <v>39</v>
      </c>
    </row>
    <row r="96" spans="1:8" x14ac:dyDescent="0.25">
      <c r="A96" s="14">
        <v>3</v>
      </c>
      <c r="B96" s="71" t="s">
        <v>62</v>
      </c>
      <c r="C96" s="71" t="s">
        <v>63</v>
      </c>
      <c r="D96" s="71" t="s">
        <v>25</v>
      </c>
      <c r="E96" s="58">
        <v>25</v>
      </c>
      <c r="F96" s="59"/>
      <c r="G96" s="59"/>
      <c r="H96" s="32">
        <f t="shared" si="5"/>
        <v>25</v>
      </c>
    </row>
    <row r="97" spans="1:8" x14ac:dyDescent="0.25">
      <c r="A97" s="14">
        <v>4</v>
      </c>
      <c r="B97" s="71" t="s">
        <v>142</v>
      </c>
      <c r="C97" s="71" t="s">
        <v>143</v>
      </c>
      <c r="D97" s="71" t="s">
        <v>25</v>
      </c>
      <c r="E97" s="58"/>
      <c r="F97" s="59">
        <v>22</v>
      </c>
      <c r="G97" s="59"/>
      <c r="H97" s="32">
        <f t="shared" si="5"/>
        <v>22</v>
      </c>
    </row>
    <row r="98" spans="1:8" x14ac:dyDescent="0.25">
      <c r="A98" s="14">
        <v>5</v>
      </c>
      <c r="B98" s="56" t="s">
        <v>144</v>
      </c>
      <c r="C98" s="51" t="s">
        <v>145</v>
      </c>
      <c r="D98" s="57" t="s">
        <v>146</v>
      </c>
      <c r="E98" s="58"/>
      <c r="F98" s="59">
        <v>19</v>
      </c>
      <c r="G98" s="59"/>
      <c r="H98" s="32">
        <f t="shared" si="5"/>
        <v>19</v>
      </c>
    </row>
    <row r="99" spans="1:8" x14ac:dyDescent="0.25">
      <c r="A99" s="14"/>
      <c r="B99" s="51" t="s">
        <v>53</v>
      </c>
      <c r="C99" s="51" t="s">
        <v>54</v>
      </c>
      <c r="D99" s="53" t="s">
        <v>25</v>
      </c>
      <c r="E99" s="58">
        <v>17</v>
      </c>
      <c r="F99" s="59"/>
      <c r="G99" s="59"/>
      <c r="H99" s="32">
        <f t="shared" si="5"/>
        <v>17</v>
      </c>
    </row>
    <row r="100" spans="1:8" x14ac:dyDescent="0.25">
      <c r="A100" s="14"/>
      <c r="B100" s="71" t="s">
        <v>112</v>
      </c>
      <c r="C100" s="71" t="s">
        <v>113</v>
      </c>
      <c r="D100" s="71" t="s">
        <v>114</v>
      </c>
      <c r="E100" s="58">
        <v>15</v>
      </c>
      <c r="F100" s="59"/>
      <c r="G100" s="59"/>
      <c r="H100" s="32">
        <f t="shared" si="5"/>
        <v>15</v>
      </c>
    </row>
    <row r="101" spans="1:8" x14ac:dyDescent="0.25">
      <c r="A101" s="14"/>
      <c r="B101" s="56" t="s">
        <v>115</v>
      </c>
      <c r="C101" s="56" t="s">
        <v>116</v>
      </c>
      <c r="D101" s="57" t="s">
        <v>26</v>
      </c>
      <c r="E101" s="58">
        <v>13</v>
      </c>
      <c r="F101" s="59"/>
      <c r="G101" s="59"/>
      <c r="H101" s="32">
        <f t="shared" si="5"/>
        <v>13</v>
      </c>
    </row>
    <row r="102" spans="1:8" x14ac:dyDescent="0.25">
      <c r="A102" s="14"/>
      <c r="B102" s="71"/>
      <c r="C102" s="71"/>
      <c r="D102" s="73"/>
      <c r="E102" s="58"/>
      <c r="F102" s="59"/>
      <c r="G102" s="59"/>
      <c r="H102" s="32">
        <f t="shared" si="5"/>
        <v>0</v>
      </c>
    </row>
    <row r="103" spans="1:8" x14ac:dyDescent="0.25">
      <c r="A103" s="14"/>
      <c r="B103" s="51"/>
      <c r="C103" s="51"/>
      <c r="D103" s="53"/>
      <c r="E103" s="58"/>
      <c r="F103" s="59"/>
      <c r="G103" s="59"/>
      <c r="H103" s="32">
        <f t="shared" ref="H103:H108" si="6">SUM(E103:G103)</f>
        <v>0</v>
      </c>
    </row>
    <row r="104" spans="1:8" x14ac:dyDescent="0.25">
      <c r="A104" s="14"/>
      <c r="B104" s="51"/>
      <c r="C104" s="51"/>
      <c r="D104" s="53"/>
      <c r="E104" s="58"/>
      <c r="F104" s="59"/>
      <c r="G104" s="59"/>
      <c r="H104" s="32">
        <f t="shared" si="6"/>
        <v>0</v>
      </c>
    </row>
    <row r="105" spans="1:8" x14ac:dyDescent="0.25">
      <c r="A105" s="14"/>
      <c r="B105" s="51"/>
      <c r="C105" s="51"/>
      <c r="D105" s="53"/>
      <c r="E105" s="58"/>
      <c r="F105" s="59"/>
      <c r="G105" s="59"/>
      <c r="H105" s="32">
        <f t="shared" si="6"/>
        <v>0</v>
      </c>
    </row>
    <row r="106" spans="1:8" x14ac:dyDescent="0.25">
      <c r="A106" s="14"/>
      <c r="B106" s="51"/>
      <c r="C106" s="51"/>
      <c r="D106" s="53"/>
      <c r="E106" s="58"/>
      <c r="F106" s="59"/>
      <c r="G106" s="59"/>
      <c r="H106" s="32">
        <f t="shared" si="6"/>
        <v>0</v>
      </c>
    </row>
    <row r="107" spans="1:8" x14ac:dyDescent="0.25">
      <c r="A107" s="14"/>
      <c r="B107" s="51"/>
      <c r="C107" s="51"/>
      <c r="D107" s="53"/>
      <c r="E107" s="58"/>
      <c r="F107" s="59"/>
      <c r="G107" s="59"/>
      <c r="H107" s="32">
        <f t="shared" si="6"/>
        <v>0</v>
      </c>
    </row>
    <row r="108" spans="1:8" x14ac:dyDescent="0.25">
      <c r="A108" s="14"/>
      <c r="B108" s="71"/>
      <c r="C108" s="71"/>
      <c r="D108" s="71"/>
      <c r="E108" s="58"/>
      <c r="F108" s="59"/>
      <c r="G108" s="59"/>
      <c r="H108" s="32">
        <f t="shared" si="6"/>
        <v>0</v>
      </c>
    </row>
  </sheetData>
  <sortState xmlns:xlrd2="http://schemas.microsoft.com/office/spreadsheetml/2017/richdata2" ref="B73:H85">
    <sortCondition descending="1" ref="H73:H8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A464-CB11-496E-A065-CB4416569687}">
  <dimension ref="A1:L90"/>
  <sheetViews>
    <sheetView tabSelected="1" workbookViewId="0"/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5" width="10.85546875" style="358" customWidth="1"/>
    <col min="6" max="6" width="10.85546875" customWidth="1"/>
    <col min="7" max="7" width="10.85546875" style="358" customWidth="1"/>
    <col min="8" max="8" width="10.85546875" customWidth="1"/>
    <col min="9" max="9" width="10.85546875" style="358" customWidth="1"/>
    <col min="10" max="11" width="10.85546875" customWidth="1"/>
  </cols>
  <sheetData>
    <row r="1" spans="1:12" s="152" customFormat="1" ht="18.75" customHeight="1" x14ac:dyDescent="0.3">
      <c r="A1" s="147"/>
      <c r="B1" s="148" t="s">
        <v>170</v>
      </c>
      <c r="C1" s="148"/>
      <c r="D1" s="149"/>
      <c r="E1" s="149"/>
      <c r="F1" s="150"/>
      <c r="G1" s="150"/>
      <c r="H1" s="149"/>
      <c r="I1" s="149"/>
      <c r="J1" s="149"/>
      <c r="K1" s="151"/>
    </row>
    <row r="2" spans="1:12" ht="15" customHeight="1" x14ac:dyDescent="0.25">
      <c r="A2" s="96"/>
      <c r="B2" s="153" t="s">
        <v>171</v>
      </c>
      <c r="C2" s="153"/>
      <c r="D2" s="154"/>
      <c r="E2" s="154"/>
      <c r="F2" s="155"/>
      <c r="G2" s="155"/>
      <c r="H2" s="154"/>
      <c r="I2" s="154"/>
      <c r="J2" s="154"/>
      <c r="K2" s="96"/>
    </row>
    <row r="3" spans="1:12" ht="15" customHeight="1" x14ac:dyDescent="0.25">
      <c r="A3" s="96"/>
      <c r="B3" s="154" t="s">
        <v>172</v>
      </c>
      <c r="C3" s="154"/>
      <c r="D3" s="154"/>
      <c r="E3" s="154"/>
      <c r="F3" s="155"/>
      <c r="G3" s="155"/>
      <c r="H3" s="154"/>
      <c r="I3" s="154"/>
      <c r="J3" s="154"/>
      <c r="K3" s="96"/>
    </row>
    <row r="4" spans="1:12" ht="15" customHeight="1" x14ac:dyDescent="0.25">
      <c r="A4" s="156"/>
      <c r="B4" s="157" t="s">
        <v>173</v>
      </c>
      <c r="C4" s="157"/>
      <c r="D4" s="154"/>
      <c r="E4" s="154"/>
      <c r="F4" s="87"/>
      <c r="G4" s="87"/>
      <c r="H4" s="154"/>
      <c r="I4" s="154"/>
      <c r="J4" s="154"/>
      <c r="K4" s="96"/>
    </row>
    <row r="5" spans="1:12" x14ac:dyDescent="0.25">
      <c r="A5" s="156"/>
      <c r="B5" s="154"/>
      <c r="C5" s="154"/>
      <c r="D5" s="154"/>
      <c r="E5" s="385" t="s">
        <v>2</v>
      </c>
      <c r="F5" s="385"/>
      <c r="G5" s="387" t="s">
        <v>174</v>
      </c>
      <c r="H5" s="387"/>
      <c r="I5" s="387" t="s">
        <v>2</v>
      </c>
      <c r="J5" s="387"/>
      <c r="K5" s="352" t="s">
        <v>622</v>
      </c>
    </row>
    <row r="6" spans="1:12" x14ac:dyDescent="0.25">
      <c r="A6" s="156"/>
      <c r="B6" s="154"/>
      <c r="C6" s="154"/>
      <c r="D6" s="154"/>
      <c r="E6" s="386" t="s">
        <v>179</v>
      </c>
      <c r="F6" s="386"/>
      <c r="G6" s="386" t="s">
        <v>180</v>
      </c>
      <c r="H6" s="386"/>
      <c r="I6" s="386" t="s">
        <v>627</v>
      </c>
      <c r="J6" s="386"/>
      <c r="K6" s="86" t="s">
        <v>625</v>
      </c>
    </row>
    <row r="7" spans="1:12" ht="15" customHeight="1" x14ac:dyDescent="0.25">
      <c r="A7" s="156"/>
      <c r="B7" s="159" t="s">
        <v>4</v>
      </c>
      <c r="C7" s="160" t="s">
        <v>5</v>
      </c>
      <c r="D7" s="161" t="s">
        <v>6</v>
      </c>
      <c r="E7" s="168" t="s">
        <v>637</v>
      </c>
      <c r="F7" s="162" t="s">
        <v>636</v>
      </c>
      <c r="G7" s="168" t="s">
        <v>637</v>
      </c>
      <c r="H7" s="162" t="s">
        <v>636</v>
      </c>
      <c r="I7" s="168" t="s">
        <v>637</v>
      </c>
      <c r="J7" s="162" t="s">
        <v>636</v>
      </c>
      <c r="K7" s="168"/>
      <c r="L7" s="163" t="s">
        <v>7</v>
      </c>
    </row>
    <row r="8" spans="1:12" ht="15" customHeight="1" x14ac:dyDescent="0.25">
      <c r="A8" s="96">
        <v>1</v>
      </c>
      <c r="B8" s="359" t="s">
        <v>21</v>
      </c>
      <c r="C8" s="359" t="s">
        <v>214</v>
      </c>
      <c r="D8" s="365" t="s">
        <v>23</v>
      </c>
      <c r="E8" s="372">
        <v>0</v>
      </c>
      <c r="F8" s="347">
        <v>25</v>
      </c>
      <c r="G8" s="347"/>
      <c r="H8" s="347"/>
      <c r="I8" s="347">
        <v>0</v>
      </c>
      <c r="J8" s="347">
        <v>25</v>
      </c>
      <c r="K8" s="360">
        <v>19</v>
      </c>
      <c r="L8" s="166">
        <f>SUM(E8:K8)</f>
        <v>69</v>
      </c>
    </row>
    <row r="9" spans="1:12" ht="15" customHeight="1" x14ac:dyDescent="0.25">
      <c r="A9" s="96">
        <v>2</v>
      </c>
      <c r="B9" s="359" t="s">
        <v>217</v>
      </c>
      <c r="C9" s="359" t="s">
        <v>229</v>
      </c>
      <c r="D9" s="365" t="s">
        <v>224</v>
      </c>
      <c r="E9" s="372">
        <v>0</v>
      </c>
      <c r="F9" s="347">
        <v>10</v>
      </c>
      <c r="G9" s="347">
        <v>0</v>
      </c>
      <c r="H9" s="347">
        <v>25</v>
      </c>
      <c r="I9" s="347">
        <v>0</v>
      </c>
      <c r="J9" s="347"/>
      <c r="K9" s="360">
        <v>19</v>
      </c>
      <c r="L9" s="166">
        <f t="shared" ref="L9:L28" si="0">SUM(E9:K9)</f>
        <v>54</v>
      </c>
    </row>
    <row r="10" spans="1:12" ht="15" customHeight="1" x14ac:dyDescent="0.25">
      <c r="A10" s="96">
        <v>3</v>
      </c>
      <c r="B10" s="359" t="s">
        <v>77</v>
      </c>
      <c r="C10" s="359" t="s">
        <v>78</v>
      </c>
      <c r="D10" s="365" t="s">
        <v>23</v>
      </c>
      <c r="E10" s="372">
        <v>0</v>
      </c>
      <c r="F10" s="347">
        <v>15</v>
      </c>
      <c r="G10" s="347">
        <v>0</v>
      </c>
      <c r="H10" s="362">
        <v>19</v>
      </c>
      <c r="I10" s="362">
        <v>0</v>
      </c>
      <c r="J10" s="362">
        <v>15</v>
      </c>
      <c r="K10" s="361"/>
      <c r="L10" s="166">
        <f t="shared" si="0"/>
        <v>49</v>
      </c>
    </row>
    <row r="11" spans="1:12" ht="15" customHeight="1" x14ac:dyDescent="0.25">
      <c r="A11" s="96"/>
      <c r="B11" s="295" t="s">
        <v>215</v>
      </c>
      <c r="C11" s="295" t="s">
        <v>216</v>
      </c>
      <c r="D11" s="366" t="s">
        <v>223</v>
      </c>
      <c r="E11" s="373">
        <v>0</v>
      </c>
      <c r="F11" s="103">
        <v>19</v>
      </c>
      <c r="G11" s="103"/>
      <c r="H11" s="178"/>
      <c r="I11" s="178">
        <v>0</v>
      </c>
      <c r="J11" s="178">
        <v>22</v>
      </c>
      <c r="K11" s="112"/>
      <c r="L11" s="166">
        <f t="shared" si="0"/>
        <v>41</v>
      </c>
    </row>
    <row r="12" spans="1:12" ht="15" customHeight="1" x14ac:dyDescent="0.25">
      <c r="A12" s="96"/>
      <c r="B12" s="295" t="s">
        <v>31</v>
      </c>
      <c r="C12" s="295" t="s">
        <v>629</v>
      </c>
      <c r="D12" s="366" t="s">
        <v>32</v>
      </c>
      <c r="E12" s="373"/>
      <c r="F12" s="103"/>
      <c r="G12" s="103"/>
      <c r="H12" s="178"/>
      <c r="I12" s="178">
        <v>0</v>
      </c>
      <c r="J12" s="178">
        <v>19</v>
      </c>
      <c r="K12" s="112">
        <v>19</v>
      </c>
      <c r="L12" s="166">
        <f t="shared" si="0"/>
        <v>38</v>
      </c>
    </row>
    <row r="13" spans="1:12" ht="15" customHeight="1" x14ac:dyDescent="0.25">
      <c r="A13" s="96"/>
      <c r="B13" s="295" t="s">
        <v>67</v>
      </c>
      <c r="C13" s="295" t="s">
        <v>68</v>
      </c>
      <c r="D13" s="366" t="s">
        <v>69</v>
      </c>
      <c r="E13" s="373"/>
      <c r="F13" s="103"/>
      <c r="G13" s="103">
        <v>0</v>
      </c>
      <c r="H13" s="178">
        <v>22</v>
      </c>
      <c r="I13" s="178">
        <v>0</v>
      </c>
      <c r="J13" s="178">
        <v>13</v>
      </c>
      <c r="K13" s="112"/>
      <c r="L13" s="166">
        <f t="shared" si="0"/>
        <v>35</v>
      </c>
    </row>
    <row r="14" spans="1:12" ht="15" customHeight="1" x14ac:dyDescent="0.25">
      <c r="A14" s="96"/>
      <c r="B14" s="295" t="s">
        <v>119</v>
      </c>
      <c r="C14" s="295" t="s">
        <v>120</v>
      </c>
      <c r="D14" s="366" t="s">
        <v>121</v>
      </c>
      <c r="E14" s="373">
        <v>0</v>
      </c>
      <c r="F14" s="103">
        <v>17</v>
      </c>
      <c r="G14" s="103"/>
      <c r="H14" s="103"/>
      <c r="I14" s="103">
        <v>0</v>
      </c>
      <c r="J14" s="103">
        <v>17</v>
      </c>
      <c r="K14" s="104"/>
      <c r="L14" s="166">
        <f t="shared" si="0"/>
        <v>34</v>
      </c>
    </row>
    <row r="15" spans="1:12" ht="15" customHeight="1" x14ac:dyDescent="0.25">
      <c r="A15" s="96"/>
      <c r="B15" s="295" t="s">
        <v>75</v>
      </c>
      <c r="C15" s="295" t="s">
        <v>122</v>
      </c>
      <c r="D15" s="366" t="s">
        <v>64</v>
      </c>
      <c r="E15" s="373">
        <v>0</v>
      </c>
      <c r="F15" s="103">
        <v>13</v>
      </c>
      <c r="G15" s="103">
        <v>0</v>
      </c>
      <c r="H15" s="178">
        <v>15</v>
      </c>
      <c r="I15" s="178"/>
      <c r="J15" s="178"/>
      <c r="K15" s="112"/>
      <c r="L15" s="166">
        <f t="shared" si="0"/>
        <v>28</v>
      </c>
    </row>
    <row r="16" spans="1:12" ht="15" customHeight="1" x14ac:dyDescent="0.25">
      <c r="A16" s="96"/>
      <c r="B16" s="295" t="s">
        <v>233</v>
      </c>
      <c r="C16" s="295" t="s">
        <v>34</v>
      </c>
      <c r="D16" s="366" t="s">
        <v>35</v>
      </c>
      <c r="E16" s="373"/>
      <c r="F16" s="103"/>
      <c r="G16" s="103">
        <v>0</v>
      </c>
      <c r="H16" s="178">
        <v>13</v>
      </c>
      <c r="I16" s="178">
        <v>0</v>
      </c>
      <c r="J16" s="178">
        <v>10</v>
      </c>
      <c r="K16" s="177"/>
      <c r="L16" s="166">
        <f t="shared" si="0"/>
        <v>23</v>
      </c>
    </row>
    <row r="17" spans="1:12" ht="15" customHeight="1" x14ac:dyDescent="0.25">
      <c r="A17" s="96"/>
      <c r="B17" s="295" t="s">
        <v>118</v>
      </c>
      <c r="C17" s="295" t="s">
        <v>36</v>
      </c>
      <c r="D17" s="366" t="s">
        <v>222</v>
      </c>
      <c r="E17" s="373">
        <v>0</v>
      </c>
      <c r="F17" s="103">
        <v>22</v>
      </c>
      <c r="G17" s="103"/>
      <c r="H17" s="178"/>
      <c r="I17" s="178"/>
      <c r="J17" s="374"/>
      <c r="K17" s="175"/>
      <c r="L17" s="166">
        <f t="shared" si="0"/>
        <v>22</v>
      </c>
    </row>
    <row r="18" spans="1:12" ht="15" customHeight="1" x14ac:dyDescent="0.25">
      <c r="A18" s="96"/>
      <c r="B18" s="295" t="s">
        <v>623</v>
      </c>
      <c r="C18" s="295" t="s">
        <v>624</v>
      </c>
      <c r="D18" s="300" t="s">
        <v>26</v>
      </c>
      <c r="E18" s="373"/>
      <c r="F18" s="103"/>
      <c r="G18" s="103"/>
      <c r="H18" s="178"/>
      <c r="I18" s="178"/>
      <c r="J18" s="374"/>
      <c r="K18" s="175">
        <v>19</v>
      </c>
      <c r="L18" s="166">
        <f t="shared" si="0"/>
        <v>19</v>
      </c>
    </row>
    <row r="19" spans="1:12" ht="15" customHeight="1" x14ac:dyDescent="0.25">
      <c r="A19" s="96"/>
      <c r="B19" s="295" t="s">
        <v>247</v>
      </c>
      <c r="C19" s="295" t="s">
        <v>248</v>
      </c>
      <c r="D19" s="300" t="s">
        <v>52</v>
      </c>
      <c r="E19" s="373"/>
      <c r="F19" s="103"/>
      <c r="G19" s="103">
        <v>0</v>
      </c>
      <c r="H19" s="178">
        <v>17</v>
      </c>
      <c r="I19" s="178"/>
      <c r="J19" s="178"/>
      <c r="K19" s="175"/>
      <c r="L19" s="166">
        <f t="shared" si="0"/>
        <v>17</v>
      </c>
    </row>
    <row r="20" spans="1:12" ht="15" customHeight="1" x14ac:dyDescent="0.25">
      <c r="A20" s="96"/>
      <c r="B20" s="295" t="s">
        <v>552</v>
      </c>
      <c r="C20" s="295" t="s">
        <v>553</v>
      </c>
      <c r="D20" s="300" t="s">
        <v>251</v>
      </c>
      <c r="E20" s="373"/>
      <c r="F20" s="103"/>
      <c r="G20" s="103">
        <v>0</v>
      </c>
      <c r="H20" s="178">
        <v>10</v>
      </c>
      <c r="I20" s="175"/>
      <c r="J20" s="175"/>
      <c r="K20" s="175"/>
      <c r="L20" s="166">
        <f t="shared" si="0"/>
        <v>10</v>
      </c>
    </row>
    <row r="21" spans="1:12" ht="15" customHeight="1" x14ac:dyDescent="0.25">
      <c r="A21" s="96"/>
      <c r="B21" s="295" t="s">
        <v>332</v>
      </c>
      <c r="C21" s="295" t="s">
        <v>554</v>
      </c>
      <c r="D21" s="300" t="s">
        <v>110</v>
      </c>
      <c r="E21" s="373"/>
      <c r="F21" s="103"/>
      <c r="G21" s="103">
        <v>0</v>
      </c>
      <c r="H21" s="178">
        <v>9</v>
      </c>
      <c r="I21" s="175"/>
      <c r="J21" s="175"/>
      <c r="K21" s="175"/>
      <c r="L21" s="166">
        <f t="shared" si="0"/>
        <v>9</v>
      </c>
    </row>
    <row r="22" spans="1:12" ht="15" customHeight="1" x14ac:dyDescent="0.25">
      <c r="A22" s="96"/>
      <c r="B22" s="295" t="s">
        <v>218</v>
      </c>
      <c r="C22" s="295" t="s">
        <v>219</v>
      </c>
      <c r="D22" s="110" t="s">
        <v>220</v>
      </c>
      <c r="E22" s="178">
        <v>0</v>
      </c>
      <c r="F22" s="103">
        <v>9</v>
      </c>
      <c r="G22" s="103">
        <v>0</v>
      </c>
      <c r="H22" s="178"/>
      <c r="I22" s="175"/>
      <c r="J22" s="175"/>
      <c r="K22" s="175"/>
      <c r="L22" s="166">
        <f t="shared" si="0"/>
        <v>9</v>
      </c>
    </row>
    <row r="23" spans="1:12" ht="15" customHeight="1" x14ac:dyDescent="0.25">
      <c r="B23" s="295" t="s">
        <v>126</v>
      </c>
      <c r="C23" s="295" t="s">
        <v>221</v>
      </c>
      <c r="D23" s="300" t="s">
        <v>128</v>
      </c>
      <c r="E23" s="373">
        <v>0</v>
      </c>
      <c r="F23" s="103">
        <v>8</v>
      </c>
      <c r="G23" s="103"/>
      <c r="H23" s="178"/>
      <c r="I23" s="175">
        <v>0</v>
      </c>
      <c r="J23" s="175"/>
      <c r="K23" s="175"/>
      <c r="L23" s="166">
        <f t="shared" si="0"/>
        <v>8</v>
      </c>
    </row>
    <row r="24" spans="1:12" ht="15" customHeight="1" x14ac:dyDescent="0.25">
      <c r="B24" s="295" t="s">
        <v>237</v>
      </c>
      <c r="C24" s="295" t="s">
        <v>238</v>
      </c>
      <c r="D24" s="300" t="s">
        <v>239</v>
      </c>
      <c r="E24" s="373">
        <v>0</v>
      </c>
      <c r="F24" s="103"/>
      <c r="G24" s="103">
        <v>0</v>
      </c>
      <c r="H24" s="178"/>
      <c r="I24" s="175"/>
      <c r="J24" s="175"/>
      <c r="K24" s="175"/>
      <c r="L24" s="166">
        <f t="shared" si="0"/>
        <v>0</v>
      </c>
    </row>
    <row r="25" spans="1:12" ht="15" customHeight="1" x14ac:dyDescent="0.25">
      <c r="B25" s="295" t="s">
        <v>639</v>
      </c>
      <c r="C25" s="295" t="s">
        <v>640</v>
      </c>
      <c r="D25" s="300" t="s">
        <v>641</v>
      </c>
      <c r="E25" s="373"/>
      <c r="F25" s="103"/>
      <c r="G25" s="103">
        <v>0</v>
      </c>
      <c r="H25" s="178"/>
      <c r="I25" s="175">
        <v>0</v>
      </c>
      <c r="J25" s="175"/>
      <c r="K25" s="175"/>
      <c r="L25" s="166">
        <f t="shared" si="0"/>
        <v>0</v>
      </c>
    </row>
    <row r="26" spans="1:12" ht="15" customHeight="1" x14ac:dyDescent="0.25">
      <c r="B26" s="69" t="s">
        <v>237</v>
      </c>
      <c r="C26" s="69" t="s">
        <v>341</v>
      </c>
      <c r="D26" s="380" t="s">
        <v>239</v>
      </c>
      <c r="E26" s="381"/>
      <c r="F26" s="382"/>
      <c r="G26" s="382">
        <v>0</v>
      </c>
      <c r="H26" s="383"/>
      <c r="I26" s="384"/>
      <c r="J26" s="384"/>
      <c r="K26" s="384"/>
      <c r="L26" s="166">
        <f t="shared" si="0"/>
        <v>0</v>
      </c>
    </row>
    <row r="27" spans="1:12" s="358" customFormat="1" ht="15" customHeight="1" x14ac:dyDescent="0.25">
      <c r="B27" s="51" t="s">
        <v>642</v>
      </c>
      <c r="C27" s="51" t="s">
        <v>643</v>
      </c>
      <c r="D27" s="53" t="s">
        <v>269</v>
      </c>
      <c r="E27" s="375"/>
      <c r="F27" s="91"/>
      <c r="G27" s="91">
        <v>0</v>
      </c>
      <c r="H27" s="167"/>
      <c r="I27" s="167"/>
      <c r="J27" s="167"/>
      <c r="K27" s="167"/>
      <c r="L27" s="166">
        <f t="shared" si="0"/>
        <v>0</v>
      </c>
    </row>
    <row r="28" spans="1:12" s="358" customFormat="1" ht="15" customHeight="1" x14ac:dyDescent="0.25">
      <c r="B28" s="51"/>
      <c r="C28" s="51"/>
      <c r="D28" s="53"/>
      <c r="E28" s="375"/>
      <c r="F28" s="91"/>
      <c r="G28" s="91"/>
      <c r="H28" s="167"/>
      <c r="I28" s="167"/>
      <c r="J28" s="167"/>
      <c r="K28" s="167"/>
      <c r="L28" s="166">
        <f t="shared" si="0"/>
        <v>0</v>
      </c>
    </row>
    <row r="31" spans="1:12" s="152" customFormat="1" ht="15.75" customHeight="1" x14ac:dyDescent="0.3">
      <c r="A31" s="151"/>
      <c r="B31" s="148" t="s">
        <v>175</v>
      </c>
      <c r="D31" s="149"/>
      <c r="E31" s="149"/>
      <c r="F31" s="150"/>
      <c r="G31" s="150"/>
      <c r="H31" s="149"/>
      <c r="I31" s="149"/>
      <c r="J31" s="149"/>
      <c r="K31" s="151"/>
    </row>
    <row r="32" spans="1:12" ht="15.75" customHeight="1" x14ac:dyDescent="0.25">
      <c r="A32" s="96"/>
      <c r="B32" s="388" t="s">
        <v>171</v>
      </c>
      <c r="C32" s="389"/>
      <c r="D32" s="154"/>
      <c r="E32" s="154"/>
      <c r="F32" s="154"/>
      <c r="G32" s="154"/>
      <c r="H32" s="154"/>
      <c r="I32" s="154"/>
      <c r="J32" s="154"/>
      <c r="K32" s="96"/>
    </row>
    <row r="33" spans="1:11" ht="15.75" customHeight="1" x14ac:dyDescent="0.25">
      <c r="A33" s="96"/>
      <c r="B33" s="154" t="s">
        <v>172</v>
      </c>
      <c r="C33" s="154"/>
      <c r="D33" s="154"/>
      <c r="E33" s="154"/>
      <c r="F33" s="154"/>
      <c r="G33" s="154"/>
      <c r="H33" s="154"/>
      <c r="I33" s="154"/>
      <c r="J33" s="154"/>
      <c r="K33" s="96"/>
    </row>
    <row r="34" spans="1:11" ht="15.75" customHeight="1" x14ac:dyDescent="0.25">
      <c r="A34" s="156"/>
      <c r="B34" s="157" t="s">
        <v>173</v>
      </c>
      <c r="C34" s="157"/>
      <c r="D34" s="154"/>
      <c r="E34" s="154"/>
      <c r="F34" s="87"/>
      <c r="G34" s="87"/>
      <c r="H34" s="154"/>
      <c r="I34" s="154"/>
      <c r="J34" s="155"/>
      <c r="K34" s="96"/>
    </row>
    <row r="35" spans="1:11" x14ac:dyDescent="0.25">
      <c r="A35" s="156"/>
      <c r="B35" s="154"/>
      <c r="C35" s="154"/>
      <c r="D35" s="154"/>
      <c r="E35" s="385" t="s">
        <v>2</v>
      </c>
      <c r="F35" s="385"/>
      <c r="G35" s="387" t="s">
        <v>174</v>
      </c>
      <c r="H35" s="387"/>
      <c r="I35" s="387" t="s">
        <v>2</v>
      </c>
      <c r="J35" s="387"/>
      <c r="K35" s="96"/>
    </row>
    <row r="36" spans="1:11" x14ac:dyDescent="0.25">
      <c r="A36" s="156"/>
      <c r="B36" s="154"/>
      <c r="C36" s="154"/>
      <c r="D36" s="154"/>
      <c r="E36" s="386" t="s">
        <v>179</v>
      </c>
      <c r="F36" s="386"/>
      <c r="G36" s="386" t="s">
        <v>180</v>
      </c>
      <c r="H36" s="386"/>
      <c r="I36" s="386" t="s">
        <v>627</v>
      </c>
      <c r="J36" s="386"/>
    </row>
    <row r="37" spans="1:11" x14ac:dyDescent="0.25">
      <c r="A37" s="156"/>
      <c r="B37" s="159" t="s">
        <v>4</v>
      </c>
      <c r="C37" s="160" t="s">
        <v>5</v>
      </c>
      <c r="D37" s="161" t="s">
        <v>6</v>
      </c>
      <c r="E37" s="168" t="s">
        <v>637</v>
      </c>
      <c r="F37" s="162" t="s">
        <v>636</v>
      </c>
      <c r="G37" s="168" t="s">
        <v>637</v>
      </c>
      <c r="H37" s="162" t="s">
        <v>636</v>
      </c>
      <c r="I37" s="168" t="s">
        <v>637</v>
      </c>
      <c r="J37" s="162" t="s">
        <v>636</v>
      </c>
      <c r="K37" s="169" t="s">
        <v>7</v>
      </c>
    </row>
    <row r="38" spans="1:11" x14ac:dyDescent="0.25">
      <c r="A38" s="96">
        <v>1</v>
      </c>
      <c r="B38" s="170" t="s">
        <v>101</v>
      </c>
      <c r="C38" s="170" t="s">
        <v>102</v>
      </c>
      <c r="D38" s="170" t="s">
        <v>146</v>
      </c>
      <c r="E38" s="347">
        <v>0</v>
      </c>
      <c r="F38" s="347">
        <v>19</v>
      </c>
      <c r="G38" s="347">
        <v>0</v>
      </c>
      <c r="H38" s="347">
        <v>25</v>
      </c>
      <c r="I38" s="347">
        <v>0</v>
      </c>
      <c r="J38" s="347">
        <v>17</v>
      </c>
      <c r="K38" s="166">
        <f>SUM(E38:J38)</f>
        <v>61</v>
      </c>
    </row>
    <row r="39" spans="1:11" x14ac:dyDescent="0.25">
      <c r="A39" s="96">
        <v>2</v>
      </c>
      <c r="B39" s="164" t="s">
        <v>38</v>
      </c>
      <c r="C39" s="164" t="s">
        <v>39</v>
      </c>
      <c r="D39" s="165" t="s">
        <v>227</v>
      </c>
      <c r="E39" s="376">
        <v>0</v>
      </c>
      <c r="F39" s="347">
        <v>25</v>
      </c>
      <c r="G39" s="347"/>
      <c r="H39" s="362"/>
      <c r="I39" s="362">
        <v>0</v>
      </c>
      <c r="J39" s="362">
        <v>25</v>
      </c>
      <c r="K39" s="166">
        <f t="shared" ref="K39:K54" si="1">SUM(E39:J39)</f>
        <v>50</v>
      </c>
    </row>
    <row r="40" spans="1:11" x14ac:dyDescent="0.25">
      <c r="A40" s="96">
        <v>3</v>
      </c>
      <c r="B40" s="164" t="s">
        <v>100</v>
      </c>
      <c r="C40" s="164" t="s">
        <v>99</v>
      </c>
      <c r="D40" s="165" t="s">
        <v>98</v>
      </c>
      <c r="E40" s="376">
        <v>0</v>
      </c>
      <c r="F40" s="347">
        <v>13</v>
      </c>
      <c r="G40" s="347">
        <v>0</v>
      </c>
      <c r="H40" s="362">
        <v>19</v>
      </c>
      <c r="I40" s="362">
        <v>0</v>
      </c>
      <c r="J40" s="362">
        <v>15</v>
      </c>
      <c r="K40" s="166">
        <f t="shared" si="1"/>
        <v>47</v>
      </c>
    </row>
    <row r="41" spans="1:11" x14ac:dyDescent="0.25">
      <c r="A41" s="96"/>
      <c r="B41" s="106" t="s">
        <v>130</v>
      </c>
      <c r="C41" s="106" t="s">
        <v>131</v>
      </c>
      <c r="D41" s="107" t="s">
        <v>132</v>
      </c>
      <c r="E41" s="377"/>
      <c r="F41" s="103"/>
      <c r="G41" s="103">
        <v>0</v>
      </c>
      <c r="H41" s="178">
        <v>22</v>
      </c>
      <c r="I41" s="178">
        <v>0</v>
      </c>
      <c r="J41" s="178"/>
      <c r="K41" s="166">
        <f t="shared" si="1"/>
        <v>22</v>
      </c>
    </row>
    <row r="42" spans="1:11" x14ac:dyDescent="0.25">
      <c r="A42" s="96"/>
      <c r="B42" s="106" t="s">
        <v>225</v>
      </c>
      <c r="C42" s="106" t="s">
        <v>226</v>
      </c>
      <c r="D42" s="107" t="s">
        <v>25</v>
      </c>
      <c r="E42" s="377">
        <v>0</v>
      </c>
      <c r="F42" s="103">
        <v>22</v>
      </c>
      <c r="G42" s="103"/>
      <c r="H42" s="178"/>
      <c r="I42" s="178"/>
      <c r="J42" s="178"/>
      <c r="K42" s="166">
        <f t="shared" si="1"/>
        <v>22</v>
      </c>
    </row>
    <row r="43" spans="1:11" x14ac:dyDescent="0.25">
      <c r="A43" s="96"/>
      <c r="B43" s="106" t="s">
        <v>630</v>
      </c>
      <c r="C43" s="106" t="s">
        <v>631</v>
      </c>
      <c r="D43" s="107" t="s">
        <v>242</v>
      </c>
      <c r="E43" s="377"/>
      <c r="F43" s="103"/>
      <c r="G43" s="103"/>
      <c r="H43" s="178"/>
      <c r="I43" s="178">
        <v>0</v>
      </c>
      <c r="J43" s="178">
        <v>22</v>
      </c>
      <c r="K43" s="166">
        <f t="shared" si="1"/>
        <v>22</v>
      </c>
    </row>
    <row r="44" spans="1:11" x14ac:dyDescent="0.25">
      <c r="A44" s="96"/>
      <c r="B44" s="106" t="s">
        <v>623</v>
      </c>
      <c r="C44" s="106" t="s">
        <v>632</v>
      </c>
      <c r="D44" s="102" t="s">
        <v>26</v>
      </c>
      <c r="E44" s="378"/>
      <c r="F44" s="103"/>
      <c r="G44" s="103"/>
      <c r="H44" s="178"/>
      <c r="I44" s="178">
        <v>0</v>
      </c>
      <c r="J44" s="178">
        <v>19</v>
      </c>
      <c r="K44" s="166">
        <f t="shared" si="1"/>
        <v>19</v>
      </c>
    </row>
    <row r="45" spans="1:11" x14ac:dyDescent="0.25">
      <c r="A45" s="96"/>
      <c r="B45" s="106" t="s">
        <v>24</v>
      </c>
      <c r="C45" s="106" t="s">
        <v>97</v>
      </c>
      <c r="D45" s="107" t="s">
        <v>25</v>
      </c>
      <c r="E45" s="377">
        <v>0</v>
      </c>
      <c r="F45" s="103">
        <v>17</v>
      </c>
      <c r="G45" s="103"/>
      <c r="H45" s="178"/>
      <c r="I45" s="178"/>
      <c r="J45" s="178"/>
      <c r="K45" s="166">
        <f t="shared" si="1"/>
        <v>17</v>
      </c>
    </row>
    <row r="46" spans="1:11" x14ac:dyDescent="0.25">
      <c r="A46" s="96"/>
      <c r="B46" s="106" t="s">
        <v>33</v>
      </c>
      <c r="C46" s="106" t="s">
        <v>135</v>
      </c>
      <c r="D46" s="107" t="s">
        <v>35</v>
      </c>
      <c r="E46" s="377"/>
      <c r="F46" s="103"/>
      <c r="G46" s="103">
        <v>0</v>
      </c>
      <c r="H46" s="178">
        <v>17</v>
      </c>
      <c r="I46" s="178">
        <v>0</v>
      </c>
      <c r="J46" s="178"/>
      <c r="K46" s="166">
        <f t="shared" si="1"/>
        <v>17</v>
      </c>
    </row>
    <row r="47" spans="1:11" x14ac:dyDescent="0.25">
      <c r="A47" s="96"/>
      <c r="B47" s="106" t="s">
        <v>8</v>
      </c>
      <c r="C47" s="106" t="s">
        <v>9</v>
      </c>
      <c r="D47" s="107" t="s">
        <v>10</v>
      </c>
      <c r="E47" s="377">
        <v>0</v>
      </c>
      <c r="F47" s="103">
        <v>15</v>
      </c>
      <c r="G47" s="103"/>
      <c r="H47" s="178"/>
      <c r="I47" s="178"/>
      <c r="J47" s="178"/>
      <c r="K47" s="166">
        <f t="shared" si="1"/>
        <v>15</v>
      </c>
    </row>
    <row r="48" spans="1:11" x14ac:dyDescent="0.25">
      <c r="A48" s="96"/>
      <c r="B48" s="106" t="s">
        <v>609</v>
      </c>
      <c r="C48" s="106" t="s">
        <v>633</v>
      </c>
      <c r="D48" s="107" t="s">
        <v>336</v>
      </c>
      <c r="E48" s="377"/>
      <c r="F48" s="103"/>
      <c r="G48" s="103">
        <v>0</v>
      </c>
      <c r="H48" s="178"/>
      <c r="I48" s="178">
        <v>0</v>
      </c>
      <c r="J48" s="178">
        <v>13</v>
      </c>
      <c r="K48" s="166">
        <f t="shared" si="1"/>
        <v>13</v>
      </c>
    </row>
    <row r="49" spans="1:11" x14ac:dyDescent="0.25">
      <c r="A49" s="96"/>
      <c r="B49" s="179" t="s">
        <v>67</v>
      </c>
      <c r="C49" s="179" t="s">
        <v>104</v>
      </c>
      <c r="D49" s="180" t="s">
        <v>69</v>
      </c>
      <c r="E49" s="377">
        <v>0</v>
      </c>
      <c r="F49" s="103"/>
      <c r="G49" s="103"/>
      <c r="H49" s="178"/>
      <c r="I49" s="178"/>
      <c r="J49" s="178"/>
      <c r="K49" s="166">
        <f t="shared" si="1"/>
        <v>0</v>
      </c>
    </row>
    <row r="50" spans="1:11" x14ac:dyDescent="0.25">
      <c r="A50" s="96"/>
      <c r="B50" s="106" t="s">
        <v>133</v>
      </c>
      <c r="C50" s="106" t="s">
        <v>134</v>
      </c>
      <c r="D50" s="107" t="s">
        <v>125</v>
      </c>
      <c r="E50" s="377">
        <v>0</v>
      </c>
      <c r="F50" s="103"/>
      <c r="G50" s="103"/>
      <c r="H50" s="178"/>
      <c r="I50" s="178"/>
      <c r="J50" s="178"/>
      <c r="K50" s="166">
        <f t="shared" si="1"/>
        <v>0</v>
      </c>
    </row>
    <row r="51" spans="1:11" x14ac:dyDescent="0.25">
      <c r="A51" s="96"/>
      <c r="B51" s="106" t="s">
        <v>95</v>
      </c>
      <c r="C51" s="106" t="s">
        <v>96</v>
      </c>
      <c r="D51" s="102" t="s">
        <v>59</v>
      </c>
      <c r="E51" s="378">
        <v>0</v>
      </c>
      <c r="F51" s="103"/>
      <c r="G51" s="103"/>
      <c r="H51" s="178"/>
      <c r="I51" s="178"/>
      <c r="J51" s="178"/>
      <c r="K51" s="166">
        <f t="shared" si="1"/>
        <v>0</v>
      </c>
    </row>
    <row r="52" spans="1:11" x14ac:dyDescent="0.25">
      <c r="A52" s="96"/>
      <c r="B52" s="90" t="s">
        <v>604</v>
      </c>
      <c r="C52" s="90" t="s">
        <v>644</v>
      </c>
      <c r="D52" s="95" t="s">
        <v>25</v>
      </c>
      <c r="E52" s="379"/>
      <c r="F52" s="91"/>
      <c r="G52" s="91"/>
      <c r="H52" s="167"/>
      <c r="I52" s="167">
        <v>0</v>
      </c>
      <c r="J52" s="167"/>
      <c r="K52" s="166">
        <f t="shared" si="1"/>
        <v>0</v>
      </c>
    </row>
    <row r="53" spans="1:11" x14ac:dyDescent="0.25">
      <c r="A53" s="96"/>
      <c r="B53" s="90"/>
      <c r="C53" s="90"/>
      <c r="D53" s="95"/>
      <c r="E53" s="379"/>
      <c r="F53" s="91"/>
      <c r="G53" s="91"/>
      <c r="H53" s="167"/>
      <c r="I53" s="167"/>
      <c r="J53" s="167"/>
      <c r="K53" s="166">
        <f t="shared" si="1"/>
        <v>0</v>
      </c>
    </row>
    <row r="54" spans="1:11" x14ac:dyDescent="0.25">
      <c r="A54" s="96"/>
      <c r="B54" s="90"/>
      <c r="C54" s="90"/>
      <c r="D54" s="95"/>
      <c r="E54" s="379"/>
      <c r="F54" s="91"/>
      <c r="G54" s="91"/>
      <c r="H54" s="167"/>
      <c r="I54" s="167"/>
      <c r="J54" s="167"/>
      <c r="K54" s="166">
        <f t="shared" si="1"/>
        <v>0</v>
      </c>
    </row>
    <row r="57" spans="1:11" s="152" customFormat="1" ht="18.75" x14ac:dyDescent="0.3">
      <c r="A57" s="147"/>
      <c r="B57" s="148" t="s">
        <v>176</v>
      </c>
      <c r="D57" s="149"/>
      <c r="E57" s="149"/>
      <c r="H57" s="150"/>
      <c r="I57" s="150"/>
      <c r="J57" s="150"/>
      <c r="K57" s="151"/>
    </row>
    <row r="58" spans="1:11" x14ac:dyDescent="0.25">
      <c r="A58" s="96"/>
      <c r="B58" s="388" t="s">
        <v>171</v>
      </c>
      <c r="C58" s="389"/>
      <c r="D58" s="154"/>
      <c r="E58" s="154"/>
      <c r="F58" s="154"/>
      <c r="G58" s="154"/>
      <c r="H58" s="154"/>
      <c r="I58" s="154"/>
      <c r="J58" s="154"/>
      <c r="K58" s="96"/>
    </row>
    <row r="59" spans="1:11" x14ac:dyDescent="0.25">
      <c r="A59" s="96"/>
      <c r="B59" s="154" t="s">
        <v>172</v>
      </c>
      <c r="C59" s="154"/>
      <c r="D59" s="154"/>
      <c r="E59" s="154"/>
      <c r="F59" s="154"/>
      <c r="G59" s="154"/>
      <c r="H59" s="154"/>
      <c r="I59" s="154"/>
      <c r="J59" s="154"/>
      <c r="K59" s="96"/>
    </row>
    <row r="60" spans="1:11" x14ac:dyDescent="0.25">
      <c r="A60" s="156"/>
      <c r="B60" s="157" t="s">
        <v>173</v>
      </c>
      <c r="C60" s="157"/>
      <c r="D60" s="154"/>
      <c r="E60" s="154"/>
      <c r="K60" s="96"/>
    </row>
    <row r="61" spans="1:11" x14ac:dyDescent="0.25">
      <c r="A61" s="156"/>
      <c r="B61" s="154"/>
      <c r="C61" s="154"/>
      <c r="D61" s="154"/>
      <c r="E61" s="154"/>
      <c r="F61" s="156" t="s">
        <v>635</v>
      </c>
      <c r="G61" s="156"/>
      <c r="H61" s="156"/>
      <c r="I61" s="156"/>
      <c r="J61" s="187" t="s">
        <v>634</v>
      </c>
      <c r="K61" s="96"/>
    </row>
    <row r="62" spans="1:11" x14ac:dyDescent="0.25">
      <c r="A62" s="156"/>
      <c r="B62" s="154"/>
      <c r="C62" s="154"/>
      <c r="D62" s="154"/>
      <c r="E62" s="385" t="s">
        <v>2</v>
      </c>
      <c r="F62" s="385"/>
      <c r="G62" s="387" t="s">
        <v>174</v>
      </c>
      <c r="H62" s="387"/>
      <c r="I62" s="387" t="s">
        <v>2</v>
      </c>
      <c r="J62" s="387"/>
      <c r="K62" s="96"/>
    </row>
    <row r="63" spans="1:11" x14ac:dyDescent="0.25">
      <c r="A63" s="156"/>
      <c r="B63" s="154"/>
      <c r="C63" s="154"/>
      <c r="D63" s="154"/>
      <c r="E63" s="386" t="s">
        <v>179</v>
      </c>
      <c r="F63" s="386"/>
      <c r="G63" s="386" t="s">
        <v>180</v>
      </c>
      <c r="H63" s="386"/>
      <c r="I63" s="386" t="s">
        <v>627</v>
      </c>
      <c r="J63" s="386"/>
      <c r="K63" s="96"/>
    </row>
    <row r="64" spans="1:11" x14ac:dyDescent="0.25">
      <c r="A64" s="156"/>
      <c r="B64" s="159" t="s">
        <v>4</v>
      </c>
      <c r="C64" s="160" t="s">
        <v>5</v>
      </c>
      <c r="D64" s="161" t="s">
        <v>6</v>
      </c>
      <c r="E64" s="168" t="s">
        <v>637</v>
      </c>
      <c r="F64" s="162" t="s">
        <v>636</v>
      </c>
      <c r="G64" s="168" t="s">
        <v>637</v>
      </c>
      <c r="H64" s="162" t="s">
        <v>636</v>
      </c>
      <c r="I64" s="168" t="s">
        <v>637</v>
      </c>
      <c r="J64" s="162" t="s">
        <v>636</v>
      </c>
      <c r="K64" s="370" t="s">
        <v>7</v>
      </c>
    </row>
    <row r="65" spans="1:11" x14ac:dyDescent="0.25">
      <c r="A65" s="96">
        <v>1</v>
      </c>
      <c r="B65" s="106" t="s">
        <v>555</v>
      </c>
      <c r="C65" s="106" t="s">
        <v>556</v>
      </c>
      <c r="D65" s="367" t="s">
        <v>25</v>
      </c>
      <c r="E65" s="377"/>
      <c r="F65" s="103"/>
      <c r="G65" s="103">
        <v>0</v>
      </c>
      <c r="H65" s="103">
        <v>25</v>
      </c>
      <c r="I65" s="103"/>
      <c r="J65" s="103"/>
      <c r="K65" s="371">
        <f>SUM(E65:J65)</f>
        <v>25</v>
      </c>
    </row>
    <row r="66" spans="1:11" x14ac:dyDescent="0.25">
      <c r="A66" s="96">
        <v>2</v>
      </c>
      <c r="B66" s="106" t="s">
        <v>44</v>
      </c>
      <c r="C66" s="106" t="s">
        <v>45</v>
      </c>
      <c r="D66" s="367" t="s">
        <v>46</v>
      </c>
      <c r="E66" s="377">
        <v>0</v>
      </c>
      <c r="F66" s="103"/>
      <c r="G66" s="103">
        <v>0</v>
      </c>
      <c r="H66" s="103">
        <v>22</v>
      </c>
      <c r="I66" s="103"/>
      <c r="J66" s="103"/>
      <c r="K66" s="371">
        <f t="shared" ref="K66:K71" si="2">SUM(E66:J66)</f>
        <v>22</v>
      </c>
    </row>
    <row r="67" spans="1:11" x14ac:dyDescent="0.25">
      <c r="A67" s="96">
        <v>3</v>
      </c>
      <c r="B67" s="106" t="s">
        <v>83</v>
      </c>
      <c r="C67" s="106" t="s">
        <v>55</v>
      </c>
      <c r="D67" s="367" t="s">
        <v>56</v>
      </c>
      <c r="E67" s="377">
        <v>0</v>
      </c>
      <c r="F67" s="103"/>
      <c r="G67" s="103">
        <v>0</v>
      </c>
      <c r="H67" s="103">
        <v>19</v>
      </c>
      <c r="I67" s="103"/>
      <c r="J67" s="103"/>
      <c r="K67" s="371">
        <f t="shared" si="2"/>
        <v>19</v>
      </c>
    </row>
    <row r="68" spans="1:11" x14ac:dyDescent="0.25">
      <c r="A68" s="96"/>
      <c r="B68" s="106" t="s">
        <v>136</v>
      </c>
      <c r="C68" s="106" t="s">
        <v>638</v>
      </c>
      <c r="D68" s="367" t="s">
        <v>52</v>
      </c>
      <c r="E68" s="377">
        <v>0</v>
      </c>
      <c r="F68" s="103"/>
      <c r="G68" s="103"/>
      <c r="H68" s="103"/>
      <c r="I68" s="103"/>
      <c r="J68" s="103"/>
      <c r="K68" s="371">
        <f t="shared" si="2"/>
        <v>0</v>
      </c>
    </row>
    <row r="69" spans="1:11" x14ac:dyDescent="0.25">
      <c r="A69" s="96"/>
      <c r="B69" s="106"/>
      <c r="C69" s="106"/>
      <c r="D69" s="367"/>
      <c r="E69" s="377"/>
      <c r="F69" s="103"/>
      <c r="G69" s="103"/>
      <c r="H69" s="103"/>
      <c r="I69" s="103"/>
      <c r="J69" s="103"/>
      <c r="K69" s="371">
        <f t="shared" si="2"/>
        <v>0</v>
      </c>
    </row>
    <row r="70" spans="1:11" x14ac:dyDescent="0.25">
      <c r="A70" s="96"/>
      <c r="B70" s="106"/>
      <c r="C70" s="106"/>
      <c r="D70" s="368"/>
      <c r="E70" s="378"/>
      <c r="F70" s="103"/>
      <c r="G70" s="103"/>
      <c r="H70" s="103"/>
      <c r="I70" s="103"/>
      <c r="J70" s="103"/>
      <c r="K70" s="371">
        <f t="shared" si="2"/>
        <v>0</v>
      </c>
    </row>
    <row r="71" spans="1:11" x14ac:dyDescent="0.25">
      <c r="A71" s="96"/>
      <c r="B71" s="106"/>
      <c r="C71" s="106"/>
      <c r="D71" s="369"/>
      <c r="E71" s="103"/>
      <c r="F71" s="103"/>
      <c r="G71" s="103"/>
      <c r="H71" s="103"/>
      <c r="I71" s="103"/>
      <c r="J71" s="103"/>
      <c r="K71" s="371">
        <f t="shared" si="2"/>
        <v>0</v>
      </c>
    </row>
    <row r="75" spans="1:11" s="152" customFormat="1" ht="18.75" x14ac:dyDescent="0.3">
      <c r="A75" s="171"/>
      <c r="B75" s="76" t="s">
        <v>177</v>
      </c>
      <c r="D75" s="172"/>
      <c r="E75" s="172"/>
    </row>
    <row r="76" spans="1:11" x14ac:dyDescent="0.25">
      <c r="A76" s="75"/>
      <c r="B76" s="173" t="s">
        <v>628</v>
      </c>
      <c r="C76" s="77"/>
      <c r="D76" s="77"/>
      <c r="E76" s="77"/>
    </row>
    <row r="77" spans="1:11" x14ac:dyDescent="0.25">
      <c r="A77" s="75"/>
      <c r="B77" s="174" t="s">
        <v>178</v>
      </c>
      <c r="C77" s="77"/>
      <c r="D77" s="77"/>
      <c r="E77" s="77"/>
    </row>
    <row r="78" spans="1:11" x14ac:dyDescent="0.25">
      <c r="A78" s="75"/>
      <c r="B78" s="174"/>
      <c r="C78" s="77"/>
      <c r="D78" s="77"/>
      <c r="E78" s="77"/>
    </row>
    <row r="79" spans="1:11" x14ac:dyDescent="0.25">
      <c r="A79" s="75"/>
      <c r="B79" s="77" t="s">
        <v>4</v>
      </c>
      <c r="C79" s="77" t="s">
        <v>5</v>
      </c>
      <c r="D79" s="77" t="s">
        <v>6</v>
      </c>
      <c r="E79" s="77"/>
    </row>
    <row r="80" spans="1:11" x14ac:dyDescent="0.25">
      <c r="A80" s="75">
        <v>1</v>
      </c>
      <c r="B80" s="164" t="s">
        <v>38</v>
      </c>
      <c r="C80" s="164" t="s">
        <v>39</v>
      </c>
      <c r="D80" s="165" t="s">
        <v>227</v>
      </c>
      <c r="E80" s="363"/>
    </row>
    <row r="81" spans="1:5" x14ac:dyDescent="0.25">
      <c r="A81" s="75">
        <v>2</v>
      </c>
      <c r="B81" s="295" t="s">
        <v>31</v>
      </c>
      <c r="C81" s="295" t="s">
        <v>629</v>
      </c>
      <c r="D81" s="300" t="s">
        <v>32</v>
      </c>
      <c r="E81" s="364"/>
    </row>
    <row r="82" spans="1:5" x14ac:dyDescent="0.25">
      <c r="A82" s="75">
        <v>3</v>
      </c>
      <c r="B82" s="295" t="s">
        <v>21</v>
      </c>
      <c r="C82" s="295" t="s">
        <v>214</v>
      </c>
      <c r="D82" s="107" t="s">
        <v>23</v>
      </c>
      <c r="E82" s="364"/>
    </row>
    <row r="83" spans="1:5" x14ac:dyDescent="0.25">
      <c r="A83" s="75">
        <v>4</v>
      </c>
      <c r="B83" s="295" t="s">
        <v>215</v>
      </c>
      <c r="C83" s="295" t="s">
        <v>216</v>
      </c>
      <c r="D83" s="300" t="s">
        <v>223</v>
      </c>
      <c r="E83" s="364"/>
    </row>
    <row r="84" spans="1:5" x14ac:dyDescent="0.25">
      <c r="A84" s="75">
        <v>5</v>
      </c>
      <c r="B84" s="101" t="s">
        <v>101</v>
      </c>
      <c r="C84" s="101" t="s">
        <v>102</v>
      </c>
      <c r="D84" s="101" t="s">
        <v>146</v>
      </c>
      <c r="E84" s="364"/>
    </row>
    <row r="85" spans="1:5" x14ac:dyDescent="0.25">
      <c r="A85" s="75">
        <v>6</v>
      </c>
      <c r="B85" s="295" t="s">
        <v>217</v>
      </c>
      <c r="C85" s="295" t="s">
        <v>229</v>
      </c>
      <c r="D85" s="300" t="s">
        <v>224</v>
      </c>
      <c r="E85" s="364"/>
    </row>
    <row r="86" spans="1:5" x14ac:dyDescent="0.25">
      <c r="A86" s="75">
        <v>7</v>
      </c>
      <c r="B86" s="106" t="s">
        <v>130</v>
      </c>
      <c r="C86" s="106" t="s">
        <v>131</v>
      </c>
      <c r="D86" s="107" t="s">
        <v>132</v>
      </c>
      <c r="E86" s="364"/>
    </row>
    <row r="87" spans="1:5" x14ac:dyDescent="0.25">
      <c r="A87" s="75">
        <v>8</v>
      </c>
      <c r="B87" s="295" t="s">
        <v>77</v>
      </c>
      <c r="C87" s="295" t="s">
        <v>78</v>
      </c>
      <c r="D87" s="300" t="s">
        <v>23</v>
      </c>
      <c r="E87" s="364"/>
    </row>
    <row r="88" spans="1:5" x14ac:dyDescent="0.25">
      <c r="A88" s="75">
        <v>9</v>
      </c>
      <c r="B88" s="106" t="s">
        <v>100</v>
      </c>
      <c r="C88" s="106" t="s">
        <v>99</v>
      </c>
      <c r="D88" s="107" t="s">
        <v>98</v>
      </c>
      <c r="E88" s="364"/>
    </row>
    <row r="89" spans="1:5" x14ac:dyDescent="0.25">
      <c r="A89" s="75"/>
    </row>
    <row r="90" spans="1:5" x14ac:dyDescent="0.25">
      <c r="A90" s="75"/>
      <c r="B90" s="77"/>
      <c r="C90" s="77"/>
      <c r="D90" s="77"/>
      <c r="E90" s="77"/>
    </row>
  </sheetData>
  <sortState xmlns:xlrd2="http://schemas.microsoft.com/office/spreadsheetml/2017/richdata2" ref="B38:K48">
    <sortCondition descending="1" ref="K38:K48"/>
  </sortState>
  <mergeCells count="20">
    <mergeCell ref="B32:C32"/>
    <mergeCell ref="B58:C58"/>
    <mergeCell ref="G5:H5"/>
    <mergeCell ref="G6:H6"/>
    <mergeCell ref="E5:F5"/>
    <mergeCell ref="E6:F6"/>
    <mergeCell ref="I5:J5"/>
    <mergeCell ref="I6:J6"/>
    <mergeCell ref="E35:F35"/>
    <mergeCell ref="E36:F36"/>
    <mergeCell ref="G35:H35"/>
    <mergeCell ref="G36:H36"/>
    <mergeCell ref="I35:J35"/>
    <mergeCell ref="I36:J36"/>
    <mergeCell ref="E62:F62"/>
    <mergeCell ref="E63:F63"/>
    <mergeCell ref="G62:H62"/>
    <mergeCell ref="G63:H63"/>
    <mergeCell ref="I62:J62"/>
    <mergeCell ref="I63:J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2764-F3EF-483E-B6C4-569BEC7896E5}">
  <dimension ref="A1:U37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78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10" width="13.28515625" customWidth="1"/>
    <col min="11" max="21" width="9.140625" customWidth="1"/>
  </cols>
  <sheetData>
    <row r="1" spans="1:21" s="152" customFormat="1" ht="18.75" x14ac:dyDescent="0.3">
      <c r="A1" s="151"/>
      <c r="B1" s="148" t="s">
        <v>188</v>
      </c>
      <c r="C1" s="149"/>
      <c r="D1" s="149"/>
      <c r="E1" s="151"/>
      <c r="F1" s="150"/>
      <c r="G1" s="150"/>
      <c r="H1" s="182"/>
      <c r="I1" s="182"/>
      <c r="J1" s="182"/>
      <c r="K1" s="183"/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21" ht="15" customHeight="1" x14ac:dyDescent="0.25">
      <c r="A2" s="96"/>
      <c r="B2" s="184" t="s">
        <v>147</v>
      </c>
      <c r="C2" s="154"/>
      <c r="D2" s="154"/>
      <c r="E2" s="96"/>
      <c r="F2" s="154"/>
      <c r="G2" s="154"/>
      <c r="H2" s="155"/>
      <c r="I2" s="155"/>
      <c r="J2" s="155"/>
      <c r="K2" s="185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ht="15" customHeight="1" x14ac:dyDescent="0.25">
      <c r="A3" s="96"/>
      <c r="B3" s="186"/>
      <c r="C3" s="154"/>
      <c r="D3" s="154"/>
      <c r="E3" s="96"/>
      <c r="K3" s="185"/>
      <c r="L3" s="154"/>
      <c r="M3" s="154"/>
      <c r="N3" s="154"/>
      <c r="O3" s="154"/>
      <c r="P3" s="154"/>
      <c r="Q3" s="154"/>
      <c r="R3" s="154"/>
      <c r="S3" s="154"/>
      <c r="T3" s="154"/>
      <c r="U3" s="154"/>
    </row>
    <row r="4" spans="1:21" ht="15" customHeight="1" x14ac:dyDescent="0.25">
      <c r="A4" s="96"/>
      <c r="B4" s="187" t="s">
        <v>181</v>
      </c>
      <c r="C4" s="154"/>
      <c r="D4" s="154"/>
      <c r="E4" s="96"/>
      <c r="K4" s="185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21" ht="15" customHeight="1" x14ac:dyDescent="0.25">
      <c r="A5" s="96"/>
      <c r="B5" s="187" t="s">
        <v>150</v>
      </c>
      <c r="C5" s="154"/>
      <c r="D5" s="154"/>
      <c r="E5" s="82"/>
      <c r="F5" s="156"/>
      <c r="G5" s="156"/>
      <c r="H5" s="156"/>
      <c r="I5" s="156"/>
      <c r="J5" s="156"/>
      <c r="K5" s="185"/>
      <c r="L5" s="154"/>
      <c r="M5" s="154"/>
      <c r="N5" s="154"/>
      <c r="O5" s="154"/>
      <c r="P5" s="154"/>
      <c r="Q5" s="154"/>
      <c r="R5" s="154"/>
      <c r="S5" s="154"/>
      <c r="T5" s="154"/>
      <c r="U5" s="154"/>
    </row>
    <row r="6" spans="1:21" ht="15" customHeight="1" x14ac:dyDescent="0.25">
      <c r="A6" s="96"/>
      <c r="B6" s="154"/>
      <c r="C6" s="154"/>
      <c r="D6" s="154"/>
      <c r="E6" s="115" t="s">
        <v>158</v>
      </c>
      <c r="F6" s="188" t="s">
        <v>182</v>
      </c>
      <c r="G6" s="115" t="s">
        <v>190</v>
      </c>
      <c r="H6" s="115" t="s">
        <v>174</v>
      </c>
      <c r="I6" s="115" t="s">
        <v>194</v>
      </c>
      <c r="J6" s="115" t="s">
        <v>2</v>
      </c>
      <c r="K6" s="185"/>
      <c r="L6" s="154"/>
      <c r="M6" s="154"/>
      <c r="N6" s="154"/>
      <c r="O6" s="154"/>
      <c r="P6" s="154"/>
      <c r="Q6" s="154"/>
      <c r="R6" s="154"/>
      <c r="S6" s="154"/>
      <c r="T6" s="154"/>
      <c r="U6" s="154"/>
    </row>
    <row r="7" spans="1:21" ht="15" customHeight="1" x14ac:dyDescent="0.25">
      <c r="A7" s="96"/>
      <c r="B7" s="154"/>
      <c r="C7" s="154"/>
      <c r="D7" s="154"/>
      <c r="E7" s="115" t="s">
        <v>159</v>
      </c>
      <c r="F7" s="188" t="s">
        <v>189</v>
      </c>
      <c r="G7" s="115" t="s">
        <v>191</v>
      </c>
      <c r="H7" s="115" t="s">
        <v>180</v>
      </c>
      <c r="I7" s="115" t="s">
        <v>192</v>
      </c>
      <c r="J7" s="115" t="s">
        <v>193</v>
      </c>
      <c r="K7" s="185"/>
      <c r="L7" s="154"/>
      <c r="M7" s="154"/>
      <c r="N7" s="154"/>
      <c r="O7" s="154"/>
      <c r="P7" s="154"/>
      <c r="Q7" s="154"/>
      <c r="R7" s="154"/>
      <c r="S7" s="154"/>
      <c r="T7" s="154"/>
      <c r="U7" s="154"/>
    </row>
    <row r="8" spans="1:21" ht="15" customHeight="1" x14ac:dyDescent="0.25">
      <c r="A8" s="115"/>
      <c r="B8" s="189" t="s">
        <v>4</v>
      </c>
      <c r="C8" s="189" t="s">
        <v>5</v>
      </c>
      <c r="D8" s="189" t="s">
        <v>6</v>
      </c>
      <c r="E8" s="190"/>
      <c r="F8" s="191"/>
      <c r="G8" s="192"/>
      <c r="H8" s="193"/>
      <c r="I8" s="193"/>
      <c r="J8" s="193"/>
      <c r="K8" s="194" t="s">
        <v>7</v>
      </c>
      <c r="L8" s="154"/>
      <c r="M8" s="154"/>
      <c r="N8" s="154"/>
      <c r="O8" s="154"/>
      <c r="P8" s="154"/>
      <c r="Q8" s="154"/>
      <c r="R8" s="154"/>
      <c r="S8" s="154"/>
      <c r="T8" s="154"/>
      <c r="U8" s="154"/>
    </row>
    <row r="9" spans="1:21" ht="15" customHeight="1" x14ac:dyDescent="0.25">
      <c r="A9" s="96">
        <v>1</v>
      </c>
      <c r="B9" s="164" t="s">
        <v>361</v>
      </c>
      <c r="C9" s="164" t="s">
        <v>438</v>
      </c>
      <c r="D9" s="344" t="s">
        <v>10</v>
      </c>
      <c r="E9" s="345">
        <v>17</v>
      </c>
      <c r="F9" s="346">
        <v>25</v>
      </c>
      <c r="G9" s="347"/>
      <c r="H9" s="348"/>
      <c r="I9" s="348">
        <v>22</v>
      </c>
      <c r="J9" s="348"/>
      <c r="K9" s="195">
        <f t="shared" ref="K9:K24" si="0">SUM(E9:J9)</f>
        <v>64</v>
      </c>
      <c r="L9" s="154"/>
      <c r="M9" s="154"/>
      <c r="N9" s="154"/>
      <c r="O9" s="196"/>
      <c r="P9" s="154"/>
      <c r="Q9" s="154"/>
      <c r="R9" s="154"/>
      <c r="S9" s="154"/>
      <c r="T9" s="154"/>
      <c r="U9" s="154"/>
    </row>
    <row r="10" spans="1:21" ht="15" customHeight="1" x14ac:dyDescent="0.25">
      <c r="A10" s="96">
        <v>2</v>
      </c>
      <c r="B10" s="164" t="s">
        <v>434</v>
      </c>
      <c r="C10" s="164" t="s">
        <v>435</v>
      </c>
      <c r="D10" s="165" t="s">
        <v>436</v>
      </c>
      <c r="E10" s="349">
        <v>22</v>
      </c>
      <c r="F10" s="350"/>
      <c r="G10" s="351"/>
      <c r="H10" s="350">
        <v>25</v>
      </c>
      <c r="I10" s="350"/>
      <c r="J10" s="350">
        <v>15</v>
      </c>
      <c r="K10" s="195">
        <f t="shared" si="0"/>
        <v>62</v>
      </c>
      <c r="L10" s="154"/>
      <c r="M10" s="154"/>
      <c r="N10" s="154"/>
      <c r="O10" s="196"/>
      <c r="P10" s="154"/>
      <c r="Q10" s="154"/>
      <c r="R10" s="154"/>
      <c r="S10" s="154"/>
      <c r="T10" s="154"/>
      <c r="U10" s="154"/>
    </row>
    <row r="11" spans="1:21" ht="15" customHeight="1" x14ac:dyDescent="0.25">
      <c r="A11" s="96">
        <v>3</v>
      </c>
      <c r="B11" s="164" t="s">
        <v>447</v>
      </c>
      <c r="C11" s="164" t="s">
        <v>448</v>
      </c>
      <c r="D11" s="165" t="s">
        <v>288</v>
      </c>
      <c r="E11" s="349" t="s">
        <v>551</v>
      </c>
      <c r="F11" s="350">
        <v>19</v>
      </c>
      <c r="G11" s="350">
        <v>19</v>
      </c>
      <c r="H11" s="350">
        <v>19</v>
      </c>
      <c r="I11" s="350" t="s">
        <v>578</v>
      </c>
      <c r="J11" s="350" t="s">
        <v>568</v>
      </c>
      <c r="K11" s="195">
        <f t="shared" si="0"/>
        <v>57</v>
      </c>
      <c r="L11" s="154"/>
      <c r="M11" s="154"/>
      <c r="N11" s="154"/>
      <c r="O11" s="196"/>
      <c r="P11" s="154"/>
      <c r="Q11" s="154"/>
      <c r="R11" s="154"/>
      <c r="S11" s="154"/>
      <c r="T11" s="154"/>
      <c r="U11" s="154"/>
    </row>
    <row r="12" spans="1:21" ht="15" customHeight="1" x14ac:dyDescent="0.25">
      <c r="A12" s="96">
        <v>3</v>
      </c>
      <c r="B12" s="170" t="s">
        <v>445</v>
      </c>
      <c r="C12" s="170" t="s">
        <v>446</v>
      </c>
      <c r="D12" s="197" t="s">
        <v>51</v>
      </c>
      <c r="E12" s="349" t="s">
        <v>559</v>
      </c>
      <c r="F12" s="350"/>
      <c r="G12" s="350">
        <v>25</v>
      </c>
      <c r="H12" s="350"/>
      <c r="I12" s="350">
        <v>19</v>
      </c>
      <c r="J12" s="350">
        <v>13</v>
      </c>
      <c r="K12" s="195">
        <f t="shared" si="0"/>
        <v>57</v>
      </c>
      <c r="L12" s="154"/>
      <c r="M12" s="154"/>
      <c r="N12" s="154"/>
      <c r="O12" s="196"/>
      <c r="P12" s="154"/>
      <c r="Q12" s="154"/>
      <c r="R12" s="154"/>
      <c r="S12" s="154"/>
      <c r="T12" s="154"/>
      <c r="U12" s="154"/>
    </row>
    <row r="13" spans="1:21" ht="15" customHeight="1" x14ac:dyDescent="0.25">
      <c r="A13" s="96">
        <v>5</v>
      </c>
      <c r="B13" s="164" t="s">
        <v>344</v>
      </c>
      <c r="C13" s="164" t="s">
        <v>433</v>
      </c>
      <c r="D13" s="165" t="s">
        <v>283</v>
      </c>
      <c r="E13" s="349">
        <v>25</v>
      </c>
      <c r="F13" s="350"/>
      <c r="G13" s="350"/>
      <c r="H13" s="350"/>
      <c r="I13" s="350"/>
      <c r="J13" s="350">
        <v>25</v>
      </c>
      <c r="K13" s="195">
        <f t="shared" si="0"/>
        <v>50</v>
      </c>
      <c r="L13" s="154"/>
      <c r="M13" s="154"/>
      <c r="N13" s="154"/>
      <c r="O13" s="196"/>
      <c r="P13" s="154"/>
      <c r="Q13" s="154"/>
      <c r="R13" s="154"/>
      <c r="S13" s="154"/>
      <c r="T13" s="154"/>
      <c r="U13" s="154"/>
    </row>
    <row r="14" spans="1:21" ht="15" customHeight="1" x14ac:dyDescent="0.25">
      <c r="A14" s="96"/>
      <c r="B14" s="101" t="s">
        <v>374</v>
      </c>
      <c r="C14" s="101" t="s">
        <v>439</v>
      </c>
      <c r="D14" s="102" t="s">
        <v>364</v>
      </c>
      <c r="E14" s="209">
        <v>15</v>
      </c>
      <c r="F14" s="211"/>
      <c r="G14" s="211"/>
      <c r="H14" s="211">
        <v>22</v>
      </c>
      <c r="I14" s="211"/>
      <c r="J14" s="211">
        <v>10</v>
      </c>
      <c r="K14" s="195">
        <f t="shared" si="0"/>
        <v>47</v>
      </c>
      <c r="L14" s="154"/>
      <c r="M14" s="154"/>
      <c r="N14" s="154"/>
      <c r="O14" s="196"/>
      <c r="P14" s="154"/>
      <c r="Q14" s="154"/>
      <c r="R14" s="154"/>
      <c r="S14" s="154"/>
      <c r="T14" s="154"/>
      <c r="U14" s="154"/>
    </row>
    <row r="15" spans="1:21" ht="15" customHeight="1" x14ac:dyDescent="0.25">
      <c r="A15" s="96"/>
      <c r="B15" s="90" t="s">
        <v>549</v>
      </c>
      <c r="C15" s="90" t="s">
        <v>550</v>
      </c>
      <c r="D15" s="95" t="s">
        <v>364</v>
      </c>
      <c r="E15" s="70"/>
      <c r="F15" s="60"/>
      <c r="G15" s="60"/>
      <c r="H15" s="60">
        <v>17</v>
      </c>
      <c r="I15" s="60">
        <v>17</v>
      </c>
      <c r="J15" s="60">
        <v>8</v>
      </c>
      <c r="K15" s="195">
        <f t="shared" si="0"/>
        <v>42</v>
      </c>
      <c r="L15" s="154"/>
      <c r="M15" s="154"/>
      <c r="N15" s="154"/>
      <c r="O15" s="196"/>
      <c r="P15" s="154"/>
      <c r="Q15" s="154"/>
      <c r="R15" s="154"/>
      <c r="S15" s="154"/>
      <c r="T15" s="154"/>
      <c r="U15" s="154"/>
    </row>
    <row r="16" spans="1:21" ht="15" customHeight="1" x14ac:dyDescent="0.25">
      <c r="A16" s="96"/>
      <c r="B16" s="90" t="s">
        <v>451</v>
      </c>
      <c r="C16" s="90" t="s">
        <v>452</v>
      </c>
      <c r="D16" s="95" t="s">
        <v>56</v>
      </c>
      <c r="E16" s="70"/>
      <c r="F16" s="60">
        <v>17</v>
      </c>
      <c r="G16" s="60">
        <v>17</v>
      </c>
      <c r="H16" s="60"/>
      <c r="I16" s="60"/>
      <c r="J16" s="60">
        <v>7</v>
      </c>
      <c r="K16" s="195">
        <f t="shared" si="0"/>
        <v>41</v>
      </c>
      <c r="L16" s="154"/>
      <c r="M16" s="154"/>
      <c r="N16" s="154"/>
      <c r="O16" s="196"/>
      <c r="P16" s="154"/>
      <c r="Q16" s="154"/>
      <c r="R16" s="154"/>
      <c r="S16" s="154"/>
      <c r="T16" s="154"/>
      <c r="U16" s="154"/>
    </row>
    <row r="17" spans="1:21" ht="15" customHeight="1" x14ac:dyDescent="0.25">
      <c r="A17" s="96"/>
      <c r="B17" s="89" t="s">
        <v>449</v>
      </c>
      <c r="C17" s="89" t="s">
        <v>450</v>
      </c>
      <c r="D17" s="89" t="s">
        <v>272</v>
      </c>
      <c r="E17" s="70"/>
      <c r="F17" s="60">
        <v>22</v>
      </c>
      <c r="G17" s="60"/>
      <c r="H17" s="60"/>
      <c r="I17" s="60"/>
      <c r="J17" s="60">
        <v>17</v>
      </c>
      <c r="K17" s="195">
        <f t="shared" si="0"/>
        <v>39</v>
      </c>
      <c r="L17" s="154"/>
      <c r="M17" s="154"/>
      <c r="N17" s="154"/>
      <c r="O17" s="196"/>
      <c r="P17" s="154"/>
      <c r="Q17" s="154"/>
      <c r="R17" s="154"/>
      <c r="S17" s="154"/>
      <c r="T17" s="154"/>
      <c r="U17" s="154"/>
    </row>
    <row r="18" spans="1:21" ht="15" customHeight="1" x14ac:dyDescent="0.25">
      <c r="A18" s="96"/>
      <c r="B18" s="106" t="s">
        <v>363</v>
      </c>
      <c r="C18" s="106" t="s">
        <v>437</v>
      </c>
      <c r="D18" s="107" t="s">
        <v>364</v>
      </c>
      <c r="E18" s="209">
        <v>19</v>
      </c>
      <c r="F18" s="211"/>
      <c r="G18" s="211"/>
      <c r="H18" s="211"/>
      <c r="I18" s="211"/>
      <c r="J18" s="211">
        <v>19</v>
      </c>
      <c r="K18" s="195">
        <f t="shared" si="0"/>
        <v>38</v>
      </c>
      <c r="L18" s="154"/>
      <c r="M18" s="154"/>
      <c r="N18" s="154"/>
      <c r="O18" s="196"/>
      <c r="P18" s="154"/>
      <c r="Q18" s="154"/>
      <c r="R18" s="154"/>
      <c r="S18" s="154"/>
      <c r="T18" s="154"/>
      <c r="U18" s="154"/>
    </row>
    <row r="19" spans="1:21" ht="15" customHeight="1" x14ac:dyDescent="0.25">
      <c r="A19" s="96"/>
      <c r="B19" s="130" t="s">
        <v>445</v>
      </c>
      <c r="C19" s="130" t="s">
        <v>504</v>
      </c>
      <c r="D19" s="341" t="s">
        <v>51</v>
      </c>
      <c r="E19" s="60"/>
      <c r="F19" s="60"/>
      <c r="G19" s="60">
        <v>22</v>
      </c>
      <c r="H19" s="60"/>
      <c r="I19" s="60">
        <v>13</v>
      </c>
      <c r="J19" s="60"/>
      <c r="K19" s="195">
        <f t="shared" si="0"/>
        <v>35</v>
      </c>
      <c r="L19" s="154"/>
      <c r="M19" s="154"/>
      <c r="N19" s="154"/>
      <c r="O19" s="196"/>
      <c r="P19" s="154"/>
      <c r="Q19" s="154"/>
      <c r="R19" s="154"/>
      <c r="S19" s="154"/>
      <c r="T19" s="154"/>
      <c r="U19" s="154"/>
    </row>
    <row r="20" spans="1:21" ht="15" customHeight="1" x14ac:dyDescent="0.25">
      <c r="A20" s="96"/>
      <c r="B20" s="340" t="s">
        <v>100</v>
      </c>
      <c r="C20" s="340" t="s">
        <v>99</v>
      </c>
      <c r="D20" s="342" t="s">
        <v>98</v>
      </c>
      <c r="E20" s="60"/>
      <c r="F20" s="60"/>
      <c r="G20" s="60"/>
      <c r="H20" s="60"/>
      <c r="I20" s="60">
        <v>25</v>
      </c>
      <c r="J20" s="60"/>
      <c r="K20" s="195">
        <f t="shared" si="0"/>
        <v>25</v>
      </c>
      <c r="L20" s="154"/>
      <c r="M20" s="154"/>
      <c r="N20" s="154"/>
      <c r="O20" s="196"/>
      <c r="P20" s="154"/>
      <c r="Q20" s="154"/>
      <c r="R20" s="154"/>
      <c r="S20" s="154"/>
      <c r="T20" s="154"/>
      <c r="U20" s="154"/>
    </row>
    <row r="21" spans="1:21" ht="15" customHeight="1" x14ac:dyDescent="0.25">
      <c r="A21" s="96"/>
      <c r="B21" s="250" t="s">
        <v>619</v>
      </c>
      <c r="C21" s="250" t="s">
        <v>620</v>
      </c>
      <c r="D21" s="251" t="s">
        <v>621</v>
      </c>
      <c r="E21" s="343"/>
      <c r="F21" s="343"/>
      <c r="G21" s="343"/>
      <c r="H21" s="343"/>
      <c r="I21" s="343"/>
      <c r="J21" s="343">
        <v>22</v>
      </c>
      <c r="K21" s="283">
        <f t="shared" si="0"/>
        <v>22</v>
      </c>
      <c r="L21" s="154"/>
      <c r="M21" s="154"/>
      <c r="N21" s="154"/>
      <c r="O21" s="196"/>
      <c r="P21" s="154"/>
      <c r="Q21" s="154"/>
      <c r="R21" s="154"/>
      <c r="S21" s="154"/>
      <c r="T21" s="154"/>
      <c r="U21" s="154"/>
    </row>
    <row r="22" spans="1:21" s="281" customFormat="1" ht="15" customHeight="1" x14ac:dyDescent="0.25">
      <c r="A22" s="96"/>
      <c r="B22" s="101" t="s">
        <v>440</v>
      </c>
      <c r="C22" s="101" t="s">
        <v>441</v>
      </c>
      <c r="D22" s="114" t="s">
        <v>10</v>
      </c>
      <c r="E22" s="210">
        <v>13</v>
      </c>
      <c r="F22" s="210"/>
      <c r="G22" s="210"/>
      <c r="H22" s="210"/>
      <c r="I22" s="210"/>
      <c r="J22" s="210"/>
      <c r="K22" s="283">
        <f t="shared" si="0"/>
        <v>13</v>
      </c>
      <c r="L22" s="154"/>
      <c r="M22" s="154"/>
      <c r="N22" s="154"/>
      <c r="O22" s="196"/>
      <c r="P22" s="154"/>
      <c r="Q22" s="154"/>
      <c r="R22" s="154"/>
      <c r="S22" s="154"/>
      <c r="T22" s="154"/>
      <c r="U22" s="154"/>
    </row>
    <row r="23" spans="1:21" s="281" customFormat="1" ht="15" customHeight="1" x14ac:dyDescent="0.25">
      <c r="A23" s="96"/>
      <c r="B23" s="106" t="s">
        <v>442</v>
      </c>
      <c r="C23" s="106" t="s">
        <v>443</v>
      </c>
      <c r="D23" s="107" t="s">
        <v>364</v>
      </c>
      <c r="E23" s="210">
        <v>10</v>
      </c>
      <c r="F23" s="210"/>
      <c r="G23" s="210"/>
      <c r="H23" s="210"/>
      <c r="I23" s="210"/>
      <c r="J23" s="210"/>
      <c r="K23" s="283">
        <f t="shared" si="0"/>
        <v>10</v>
      </c>
      <c r="L23" s="154"/>
      <c r="M23" s="154"/>
      <c r="N23" s="154"/>
      <c r="O23" s="196"/>
      <c r="P23" s="154"/>
      <c r="Q23" s="154"/>
      <c r="R23" s="154"/>
      <c r="S23" s="154"/>
      <c r="T23" s="154"/>
      <c r="U23" s="154"/>
    </row>
    <row r="24" spans="1:21" s="281" customFormat="1" ht="15" customHeight="1" x14ac:dyDescent="0.25">
      <c r="A24" s="96"/>
      <c r="B24" s="101" t="s">
        <v>412</v>
      </c>
      <c r="C24" s="101" t="s">
        <v>444</v>
      </c>
      <c r="D24" s="102" t="s">
        <v>364</v>
      </c>
      <c r="E24" s="210">
        <v>9</v>
      </c>
      <c r="F24" s="210"/>
      <c r="G24" s="210"/>
      <c r="H24" s="210"/>
      <c r="I24" s="210"/>
      <c r="J24" s="210"/>
      <c r="K24" s="283">
        <f t="shared" si="0"/>
        <v>9</v>
      </c>
      <c r="L24" s="154"/>
      <c r="M24" s="154"/>
      <c r="N24" s="154"/>
      <c r="O24" s="196"/>
      <c r="P24" s="154"/>
      <c r="Q24" s="154"/>
      <c r="R24" s="154"/>
      <c r="S24" s="154"/>
      <c r="T24" s="154"/>
      <c r="U24" s="154"/>
    </row>
    <row r="25" spans="1:21" s="281" customFormat="1" ht="15" customHeight="1" x14ac:dyDescent="0.25">
      <c r="A25" s="96"/>
      <c r="B25" s="90"/>
      <c r="C25" s="90"/>
      <c r="D25" s="95"/>
      <c r="E25" s="63"/>
      <c r="F25" s="63"/>
      <c r="G25" s="63"/>
      <c r="H25" s="63"/>
      <c r="I25" s="63"/>
      <c r="J25" s="63"/>
      <c r="K25" s="284"/>
      <c r="L25" s="154"/>
      <c r="M25" s="154"/>
      <c r="N25" s="154"/>
      <c r="O25" s="196"/>
      <c r="P25" s="154"/>
      <c r="Q25" s="154"/>
      <c r="R25" s="154"/>
      <c r="S25" s="154"/>
      <c r="T25" s="154"/>
      <c r="U25" s="154"/>
    </row>
    <row r="26" spans="1:21" ht="15" customHeight="1" x14ac:dyDescent="0.25">
      <c r="A26" s="96"/>
      <c r="B26" s="155"/>
      <c r="C26" s="155"/>
      <c r="D26" s="198"/>
      <c r="E26" s="199"/>
      <c r="F26" s="199"/>
      <c r="G26" s="199"/>
      <c r="H26" s="200"/>
      <c r="I26" s="200"/>
      <c r="J26" s="200"/>
      <c r="K26" s="87"/>
      <c r="L26" s="154"/>
      <c r="M26" s="154"/>
      <c r="N26" s="154"/>
      <c r="O26" s="154"/>
      <c r="P26" s="154"/>
      <c r="Q26" s="154"/>
      <c r="R26" s="154"/>
      <c r="S26" s="154"/>
      <c r="T26" s="154"/>
      <c r="U26" s="154"/>
    </row>
    <row r="27" spans="1:21" ht="15" customHeight="1" x14ac:dyDescent="0.25">
      <c r="A27" s="96"/>
      <c r="D27" s="201"/>
      <c r="E27" s="202"/>
      <c r="F27" s="202"/>
      <c r="G27" s="202"/>
      <c r="H27" s="200"/>
      <c r="I27" s="200"/>
      <c r="J27" s="200"/>
      <c r="K27" s="87"/>
      <c r="L27" s="154"/>
      <c r="M27" s="154"/>
      <c r="N27" s="154"/>
      <c r="O27" s="154"/>
      <c r="P27" s="154"/>
      <c r="Q27" s="154"/>
      <c r="R27" s="154"/>
      <c r="S27" s="154"/>
      <c r="T27" s="154"/>
      <c r="U27" s="154"/>
    </row>
    <row r="28" spans="1:21" s="152" customFormat="1" ht="18.75" x14ac:dyDescent="0.3">
      <c r="A28" s="151"/>
      <c r="B28" s="148" t="s">
        <v>195</v>
      </c>
      <c r="C28" s="149"/>
      <c r="D28" s="149"/>
      <c r="E28" s="151"/>
      <c r="F28" s="151"/>
      <c r="G28" s="151"/>
      <c r="H28" s="203"/>
      <c r="I28" s="203"/>
      <c r="J28" s="203"/>
      <c r="K28" s="183"/>
      <c r="L28" s="149"/>
      <c r="M28" s="149"/>
      <c r="N28" s="149"/>
      <c r="O28" s="149"/>
      <c r="P28" s="149"/>
      <c r="Q28" s="149"/>
      <c r="R28" s="149"/>
      <c r="S28" s="149"/>
      <c r="T28" s="149"/>
      <c r="U28" s="149"/>
    </row>
    <row r="29" spans="1:21" ht="15.75" customHeight="1" x14ac:dyDescent="0.25">
      <c r="A29" s="96"/>
      <c r="B29" s="154" t="s">
        <v>151</v>
      </c>
      <c r="C29" s="154"/>
      <c r="D29" s="154"/>
      <c r="E29" s="96"/>
      <c r="F29" s="96"/>
      <c r="G29" s="96"/>
      <c r="H29" s="204"/>
      <c r="I29" s="204"/>
      <c r="J29" s="204"/>
      <c r="K29" s="185"/>
      <c r="L29" s="154"/>
      <c r="M29" s="154"/>
      <c r="N29" s="154"/>
      <c r="O29" s="154"/>
      <c r="P29" s="154"/>
      <c r="Q29" s="154"/>
      <c r="R29" s="154"/>
      <c r="S29" s="154"/>
      <c r="T29" s="154"/>
      <c r="U29" s="154"/>
    </row>
    <row r="30" spans="1:21" ht="15" customHeight="1" x14ac:dyDescent="0.25">
      <c r="A30" s="96"/>
      <c r="B30" s="205" t="s">
        <v>4</v>
      </c>
      <c r="C30" s="205" t="s">
        <v>5</v>
      </c>
      <c r="D30" s="206" t="s">
        <v>6</v>
      </c>
      <c r="E30" s="154"/>
      <c r="F30" s="96"/>
      <c r="G30" s="96"/>
      <c r="H30" s="204"/>
      <c r="I30" s="204"/>
      <c r="J30" s="204"/>
      <c r="K30" s="185"/>
      <c r="L30" s="154"/>
      <c r="M30" s="154"/>
      <c r="N30" s="154"/>
      <c r="O30" s="154"/>
      <c r="P30" s="154"/>
      <c r="Q30" s="154"/>
      <c r="R30" s="154"/>
      <c r="S30" s="154"/>
      <c r="T30" s="154"/>
      <c r="U30" s="154"/>
    </row>
    <row r="31" spans="1:21" ht="15" customHeight="1" x14ac:dyDescent="0.25">
      <c r="A31" s="204" t="s">
        <v>183</v>
      </c>
      <c r="B31" s="164" t="s">
        <v>344</v>
      </c>
      <c r="C31" s="164" t="s">
        <v>433</v>
      </c>
      <c r="D31" s="165" t="s">
        <v>283</v>
      </c>
      <c r="E31" s="154"/>
      <c r="F31" s="96"/>
      <c r="G31" s="96"/>
      <c r="H31" s="204"/>
      <c r="I31" s="204"/>
      <c r="J31" s="204"/>
      <c r="K31" s="185"/>
      <c r="L31" s="154"/>
      <c r="M31" s="154"/>
      <c r="N31" s="154"/>
      <c r="O31" s="154"/>
      <c r="P31" s="154"/>
      <c r="Q31" s="154"/>
      <c r="R31" s="154"/>
      <c r="S31" s="154"/>
      <c r="T31" s="154"/>
      <c r="U31" s="154"/>
    </row>
    <row r="32" spans="1:21" ht="15" customHeight="1" x14ac:dyDescent="0.25">
      <c r="A32" s="96" t="s">
        <v>184</v>
      </c>
      <c r="B32" s="101" t="s">
        <v>445</v>
      </c>
      <c r="C32" s="101" t="s">
        <v>446</v>
      </c>
      <c r="D32" s="102" t="s">
        <v>51</v>
      </c>
      <c r="E32" s="154"/>
      <c r="F32" s="96"/>
      <c r="G32" s="96"/>
      <c r="H32" s="204"/>
      <c r="I32" s="204"/>
      <c r="J32" s="204"/>
      <c r="K32" s="185"/>
      <c r="L32" s="154"/>
      <c r="M32" s="154"/>
      <c r="N32" s="154"/>
      <c r="O32" s="154"/>
      <c r="P32" s="154"/>
      <c r="Q32" s="154"/>
      <c r="R32" s="154"/>
      <c r="S32" s="154"/>
      <c r="T32" s="154"/>
      <c r="U32" s="154"/>
    </row>
    <row r="33" spans="1:21" ht="15" customHeight="1" x14ac:dyDescent="0.25">
      <c r="A33" s="96" t="s">
        <v>185</v>
      </c>
      <c r="B33" s="106" t="s">
        <v>447</v>
      </c>
      <c r="C33" s="106" t="s">
        <v>448</v>
      </c>
      <c r="D33" s="107" t="s">
        <v>288</v>
      </c>
      <c r="E33" s="154"/>
      <c r="F33" s="96"/>
      <c r="G33" s="96"/>
      <c r="H33" s="204"/>
      <c r="I33" s="204"/>
      <c r="J33" s="204"/>
      <c r="K33" s="185"/>
      <c r="L33" s="154"/>
      <c r="M33" s="154"/>
      <c r="N33" s="154"/>
      <c r="O33" s="154"/>
      <c r="P33" s="154"/>
      <c r="Q33" s="154"/>
      <c r="R33" s="154"/>
      <c r="S33" s="154"/>
      <c r="T33" s="154"/>
      <c r="U33" s="154"/>
    </row>
    <row r="34" spans="1:21" ht="15" customHeight="1" x14ac:dyDescent="0.25">
      <c r="A34" s="96" t="s">
        <v>186</v>
      </c>
      <c r="B34" s="106" t="s">
        <v>434</v>
      </c>
      <c r="C34" s="106" t="s">
        <v>435</v>
      </c>
      <c r="D34" s="107" t="s">
        <v>436</v>
      </c>
      <c r="E34" s="154"/>
      <c r="F34" s="96"/>
      <c r="G34" s="96"/>
      <c r="H34" s="204"/>
      <c r="I34" s="204"/>
      <c r="J34" s="204"/>
      <c r="K34" s="185"/>
      <c r="L34" s="154"/>
      <c r="M34" s="154"/>
      <c r="N34" s="154"/>
      <c r="O34" s="154"/>
      <c r="P34" s="154"/>
      <c r="Q34" s="154"/>
      <c r="R34" s="154"/>
      <c r="S34" s="154"/>
      <c r="T34" s="154"/>
      <c r="U34" s="154"/>
    </row>
    <row r="35" spans="1:21" ht="15" customHeight="1" x14ac:dyDescent="0.25">
      <c r="A35" s="96" t="s">
        <v>187</v>
      </c>
      <c r="B35" s="106" t="s">
        <v>361</v>
      </c>
      <c r="C35" s="106" t="s">
        <v>438</v>
      </c>
      <c r="D35" s="212" t="s">
        <v>10</v>
      </c>
      <c r="E35" s="207"/>
      <c r="F35" s="96"/>
      <c r="G35" s="96"/>
      <c r="H35" s="204"/>
      <c r="I35" s="204"/>
      <c r="J35" s="204"/>
      <c r="K35" s="185"/>
      <c r="L35" s="154"/>
      <c r="M35" s="154"/>
      <c r="N35" s="154"/>
      <c r="O35" s="154"/>
      <c r="P35" s="154"/>
      <c r="Q35" s="154"/>
      <c r="R35" s="154"/>
      <c r="S35" s="154"/>
      <c r="T35" s="154"/>
      <c r="U35" s="154"/>
    </row>
    <row r="36" spans="1:21" ht="15" customHeight="1" x14ac:dyDescent="0.25">
      <c r="A36" s="96"/>
      <c r="B36" s="208"/>
      <c r="C36" s="154"/>
      <c r="D36" s="154"/>
      <c r="E36" s="207"/>
      <c r="F36" s="96"/>
      <c r="G36" s="96"/>
      <c r="H36" s="204"/>
      <c r="I36" s="204"/>
      <c r="J36" s="204"/>
      <c r="K36" s="185"/>
      <c r="L36" s="154"/>
      <c r="M36" s="154"/>
      <c r="N36" s="154"/>
      <c r="O36" s="154"/>
      <c r="P36" s="154"/>
      <c r="Q36" s="154"/>
      <c r="R36" s="154"/>
      <c r="S36" s="154"/>
      <c r="T36" s="154"/>
      <c r="U36" s="154"/>
    </row>
    <row r="37" spans="1:21" ht="15" customHeight="1" x14ac:dyDescent="0.25">
      <c r="A37" s="96"/>
      <c r="B37" s="208"/>
      <c r="C37" s="154"/>
      <c r="D37" s="154"/>
      <c r="E37" s="96"/>
      <c r="F37" s="96"/>
      <c r="G37" s="96"/>
      <c r="H37" s="204"/>
      <c r="I37" s="204"/>
      <c r="J37" s="204"/>
      <c r="K37" s="185"/>
      <c r="L37" s="154"/>
      <c r="M37" s="154"/>
      <c r="N37" s="154"/>
      <c r="O37" s="154"/>
      <c r="P37" s="154"/>
      <c r="Q37" s="154"/>
      <c r="R37" s="154"/>
      <c r="S37" s="154"/>
      <c r="T37" s="154"/>
      <c r="U37" s="154"/>
    </row>
  </sheetData>
  <sortState xmlns:xlrd2="http://schemas.microsoft.com/office/spreadsheetml/2017/richdata2" ref="B9:K24">
    <sortCondition descending="1" ref="K9:K2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10CF9-C6B8-4EB4-A0A4-71FA95BD3AC3}">
  <dimension ref="A1:T35"/>
  <sheetViews>
    <sheetView workbookViewId="0">
      <selection activeCell="B25" sqref="B25"/>
    </sheetView>
  </sheetViews>
  <sheetFormatPr defaultColWidth="17.28515625" defaultRowHeight="15" x14ac:dyDescent="0.25"/>
  <cols>
    <col min="1" max="1" width="4.42578125" style="78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52" customFormat="1" ht="18.75" x14ac:dyDescent="0.3">
      <c r="A1" s="151"/>
      <c r="B1" s="148" t="s">
        <v>196</v>
      </c>
      <c r="C1" s="149"/>
      <c r="D1" s="149"/>
      <c r="E1" s="151"/>
      <c r="F1" s="150"/>
      <c r="G1" s="150"/>
      <c r="H1" s="182"/>
      <c r="I1" s="182"/>
      <c r="J1" s="183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ht="15" customHeight="1" x14ac:dyDescent="0.25">
      <c r="A2" s="96"/>
      <c r="B2" s="184" t="s">
        <v>147</v>
      </c>
      <c r="C2" s="154"/>
      <c r="D2" s="154"/>
      <c r="E2" s="96"/>
      <c r="F2" s="154"/>
      <c r="G2" s="154"/>
      <c r="H2" s="155"/>
      <c r="I2" s="155"/>
      <c r="J2" s="185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5" customHeight="1" x14ac:dyDescent="0.25">
      <c r="A3" s="96"/>
      <c r="B3" s="186"/>
      <c r="C3" s="154"/>
      <c r="D3" s="154"/>
      <c r="E3" s="96"/>
      <c r="F3" s="96"/>
      <c r="G3" s="96"/>
      <c r="H3" s="204"/>
      <c r="I3" s="204"/>
      <c r="J3" s="185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20" ht="15" customHeight="1" x14ac:dyDescent="0.25">
      <c r="A4" s="96"/>
      <c r="B4" s="187" t="s">
        <v>181</v>
      </c>
      <c r="C4" s="154"/>
      <c r="D4" s="154"/>
      <c r="E4" s="96"/>
      <c r="G4" s="96"/>
      <c r="H4" s="82"/>
      <c r="I4" s="82"/>
      <c r="J4" s="185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1:20" ht="15" customHeight="1" x14ac:dyDescent="0.25">
      <c r="A5" s="96"/>
      <c r="B5" s="187" t="s">
        <v>150</v>
      </c>
      <c r="C5" s="154"/>
      <c r="D5" s="154"/>
      <c r="E5" s="82"/>
      <c r="F5" s="156"/>
      <c r="G5" s="156" t="s">
        <v>503</v>
      </c>
      <c r="H5" s="156"/>
      <c r="I5" s="156"/>
      <c r="J5" s="185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20" ht="15" customHeight="1" x14ac:dyDescent="0.25">
      <c r="A6" s="96"/>
      <c r="B6" s="154"/>
      <c r="C6" s="154"/>
      <c r="D6" s="154"/>
      <c r="E6" s="115" t="s">
        <v>158</v>
      </c>
      <c r="F6" s="188" t="s">
        <v>182</v>
      </c>
      <c r="G6" s="115" t="s">
        <v>190</v>
      </c>
      <c r="H6" s="115" t="s">
        <v>174</v>
      </c>
      <c r="I6" s="115" t="s">
        <v>194</v>
      </c>
      <c r="J6" s="185"/>
      <c r="K6" s="154"/>
      <c r="L6" s="154"/>
      <c r="M6" s="154"/>
      <c r="N6" s="154"/>
      <c r="O6" s="154"/>
      <c r="P6" s="154"/>
      <c r="Q6" s="154"/>
      <c r="R6" s="154"/>
      <c r="S6" s="154"/>
      <c r="T6" s="154"/>
    </row>
    <row r="7" spans="1:20" ht="15" customHeight="1" x14ac:dyDescent="0.25">
      <c r="A7" s="96"/>
      <c r="B7" s="154"/>
      <c r="C7" s="154"/>
      <c r="D7" s="154"/>
      <c r="E7" s="115" t="s">
        <v>159</v>
      </c>
      <c r="F7" s="188" t="s">
        <v>189</v>
      </c>
      <c r="G7" s="115" t="s">
        <v>191</v>
      </c>
      <c r="H7" s="115" t="s">
        <v>180</v>
      </c>
      <c r="I7" s="115" t="s">
        <v>192</v>
      </c>
      <c r="J7" s="185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 spans="1:20" ht="15" customHeight="1" x14ac:dyDescent="0.25">
      <c r="A8" s="115"/>
      <c r="B8" s="189" t="s">
        <v>4</v>
      </c>
      <c r="C8" s="189" t="s">
        <v>5</v>
      </c>
      <c r="D8" s="189" t="s">
        <v>6</v>
      </c>
      <c r="E8" s="190"/>
      <c r="F8" s="191"/>
      <c r="G8" s="192"/>
      <c r="H8" s="193"/>
      <c r="I8" s="193"/>
      <c r="J8" s="194" t="s">
        <v>7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0" ht="15" customHeight="1" x14ac:dyDescent="0.25">
      <c r="A9" s="96">
        <v>1</v>
      </c>
      <c r="B9" s="164" t="s">
        <v>418</v>
      </c>
      <c r="C9" s="164" t="s">
        <v>419</v>
      </c>
      <c r="D9" s="165" t="s">
        <v>32</v>
      </c>
      <c r="E9" s="349">
        <v>25</v>
      </c>
      <c r="F9" s="354"/>
      <c r="G9" s="355"/>
      <c r="H9" s="350">
        <v>25</v>
      </c>
      <c r="I9" s="350">
        <v>25</v>
      </c>
      <c r="J9" s="195">
        <f t="shared" ref="J9:J23" si="0">SUM(E9:I9)</f>
        <v>75</v>
      </c>
      <c r="K9" s="154"/>
      <c r="L9" s="154"/>
      <c r="M9" s="154"/>
      <c r="N9" s="196"/>
      <c r="O9" s="154"/>
      <c r="P9" s="154"/>
      <c r="Q9" s="154"/>
      <c r="R9" s="154"/>
      <c r="S9" s="154"/>
      <c r="T9" s="154"/>
    </row>
    <row r="10" spans="1:20" ht="15" customHeight="1" x14ac:dyDescent="0.25">
      <c r="A10" s="96">
        <v>2</v>
      </c>
      <c r="B10" s="164" t="s">
        <v>420</v>
      </c>
      <c r="C10" s="164" t="s">
        <v>421</v>
      </c>
      <c r="D10" s="344" t="s">
        <v>422</v>
      </c>
      <c r="E10" s="349">
        <v>22</v>
      </c>
      <c r="F10" s="350"/>
      <c r="G10" s="351"/>
      <c r="H10" s="350">
        <v>22</v>
      </c>
      <c r="I10" s="350">
        <v>17</v>
      </c>
      <c r="J10" s="195">
        <f t="shared" si="0"/>
        <v>61</v>
      </c>
      <c r="K10" s="154"/>
      <c r="L10" s="154"/>
      <c r="M10" s="154"/>
      <c r="N10" s="196"/>
      <c r="O10" s="154"/>
      <c r="P10" s="154"/>
      <c r="Q10" s="154"/>
      <c r="R10" s="154"/>
      <c r="S10" s="154"/>
      <c r="T10" s="154"/>
    </row>
    <row r="11" spans="1:20" ht="15" customHeight="1" x14ac:dyDescent="0.25">
      <c r="A11" s="96">
        <v>3</v>
      </c>
      <c r="B11" s="164" t="s">
        <v>423</v>
      </c>
      <c r="C11" s="164" t="s">
        <v>424</v>
      </c>
      <c r="D11" s="165" t="s">
        <v>425</v>
      </c>
      <c r="E11" s="349">
        <v>19</v>
      </c>
      <c r="F11" s="350"/>
      <c r="G11" s="350"/>
      <c r="H11" s="350">
        <v>17</v>
      </c>
      <c r="I11" s="350">
        <v>22</v>
      </c>
      <c r="J11" s="195">
        <f t="shared" si="0"/>
        <v>58</v>
      </c>
      <c r="K11" s="154"/>
      <c r="L11" s="154"/>
      <c r="M11" s="154"/>
      <c r="N11" s="196"/>
      <c r="O11" s="154"/>
      <c r="P11" s="154"/>
      <c r="Q11" s="154"/>
      <c r="R11" s="154"/>
      <c r="S11" s="154"/>
      <c r="T11" s="154"/>
    </row>
    <row r="12" spans="1:20" ht="15" customHeight="1" x14ac:dyDescent="0.25">
      <c r="A12" s="96">
        <v>4</v>
      </c>
      <c r="B12" s="164" t="s">
        <v>428</v>
      </c>
      <c r="C12" s="164" t="s">
        <v>429</v>
      </c>
      <c r="D12" s="165" t="s">
        <v>293</v>
      </c>
      <c r="E12" s="349">
        <v>15</v>
      </c>
      <c r="F12" s="350">
        <v>25</v>
      </c>
      <c r="G12" s="350"/>
      <c r="H12" s="350"/>
      <c r="I12" s="350">
        <v>13</v>
      </c>
      <c r="J12" s="195">
        <f t="shared" si="0"/>
        <v>53</v>
      </c>
      <c r="K12" s="154"/>
      <c r="L12" s="154"/>
      <c r="M12" s="154"/>
      <c r="N12" s="196"/>
      <c r="O12" s="154"/>
      <c r="P12" s="154"/>
      <c r="Q12" s="154"/>
      <c r="R12" s="154"/>
      <c r="S12" s="154"/>
      <c r="T12" s="154"/>
    </row>
    <row r="13" spans="1:20" ht="15" customHeight="1" x14ac:dyDescent="0.25">
      <c r="A13" s="96">
        <v>5</v>
      </c>
      <c r="B13" s="164" t="s">
        <v>430</v>
      </c>
      <c r="C13" s="164" t="s">
        <v>431</v>
      </c>
      <c r="D13" s="197" t="s">
        <v>432</v>
      </c>
      <c r="E13" s="349">
        <v>13</v>
      </c>
      <c r="F13" s="350">
        <v>22</v>
      </c>
      <c r="G13" s="350"/>
      <c r="H13" s="350"/>
      <c r="I13" s="350">
        <v>15</v>
      </c>
      <c r="J13" s="195">
        <f t="shared" si="0"/>
        <v>50</v>
      </c>
      <c r="K13" s="154"/>
      <c r="L13" s="154"/>
      <c r="M13" s="154"/>
      <c r="N13" s="196"/>
      <c r="O13" s="154"/>
      <c r="P13" s="154"/>
      <c r="Q13" s="154"/>
      <c r="R13" s="154"/>
      <c r="S13" s="154"/>
      <c r="T13" s="154"/>
    </row>
    <row r="14" spans="1:20" ht="15" customHeight="1" x14ac:dyDescent="0.25">
      <c r="A14" s="96"/>
      <c r="B14" s="106" t="s">
        <v>426</v>
      </c>
      <c r="C14" s="106" t="s">
        <v>427</v>
      </c>
      <c r="D14" s="102" t="s">
        <v>272</v>
      </c>
      <c r="E14" s="209">
        <v>17</v>
      </c>
      <c r="F14" s="211">
        <v>15</v>
      </c>
      <c r="G14" s="211"/>
      <c r="H14" s="211">
        <v>10</v>
      </c>
      <c r="I14" s="211"/>
      <c r="J14" s="195">
        <f t="shared" si="0"/>
        <v>42</v>
      </c>
      <c r="K14" s="154"/>
      <c r="L14" s="154"/>
      <c r="M14" s="154"/>
      <c r="N14" s="196"/>
      <c r="O14" s="154"/>
      <c r="P14" s="154"/>
      <c r="Q14" s="154"/>
      <c r="R14" s="154"/>
      <c r="S14" s="154"/>
      <c r="T14" s="154"/>
    </row>
    <row r="15" spans="1:20" ht="15" customHeight="1" x14ac:dyDescent="0.25">
      <c r="A15" s="96"/>
      <c r="B15" s="106" t="s">
        <v>405</v>
      </c>
      <c r="C15" s="106" t="s">
        <v>545</v>
      </c>
      <c r="D15" s="212" t="s">
        <v>407</v>
      </c>
      <c r="E15" s="104"/>
      <c r="F15" s="105"/>
      <c r="G15" s="105"/>
      <c r="H15" s="105">
        <v>19</v>
      </c>
      <c r="I15" s="105">
        <v>19</v>
      </c>
      <c r="J15" s="195">
        <f t="shared" si="0"/>
        <v>38</v>
      </c>
      <c r="K15" s="154"/>
      <c r="L15" s="154"/>
      <c r="M15" s="154"/>
      <c r="N15" s="196"/>
      <c r="O15" s="154"/>
      <c r="P15" s="154"/>
      <c r="Q15" s="154"/>
      <c r="R15" s="154"/>
      <c r="S15" s="154"/>
      <c r="T15" s="154"/>
    </row>
    <row r="16" spans="1:20" ht="15" customHeight="1" x14ac:dyDescent="0.25">
      <c r="A16" s="96"/>
      <c r="B16" s="106" t="s">
        <v>455</v>
      </c>
      <c r="C16" s="106" t="s">
        <v>456</v>
      </c>
      <c r="D16" s="107" t="s">
        <v>457</v>
      </c>
      <c r="E16" s="209"/>
      <c r="F16" s="211">
        <v>17</v>
      </c>
      <c r="G16" s="211"/>
      <c r="H16" s="211">
        <v>13</v>
      </c>
      <c r="I16" s="211"/>
      <c r="J16" s="195">
        <f t="shared" si="0"/>
        <v>30</v>
      </c>
      <c r="K16" s="154"/>
      <c r="L16" s="154"/>
      <c r="M16" s="154"/>
      <c r="N16" s="196"/>
      <c r="O16" s="154"/>
      <c r="P16" s="154"/>
      <c r="Q16" s="154"/>
      <c r="R16" s="154"/>
      <c r="S16" s="154"/>
      <c r="T16" s="154"/>
    </row>
    <row r="17" spans="1:20" ht="15" customHeight="1" x14ac:dyDescent="0.25">
      <c r="A17" s="96"/>
      <c r="B17" s="106" t="s">
        <v>453</v>
      </c>
      <c r="C17" s="106" t="s">
        <v>454</v>
      </c>
      <c r="D17" s="107" t="s">
        <v>411</v>
      </c>
      <c r="E17" s="209"/>
      <c r="F17" s="211">
        <v>19</v>
      </c>
      <c r="G17" s="211"/>
      <c r="H17" s="211">
        <v>8</v>
      </c>
      <c r="I17" s="211"/>
      <c r="J17" s="195">
        <f t="shared" si="0"/>
        <v>27</v>
      </c>
      <c r="K17" s="154"/>
      <c r="L17" s="154"/>
      <c r="M17" s="154"/>
      <c r="N17" s="196"/>
      <c r="O17" s="154"/>
      <c r="P17" s="154"/>
      <c r="Q17" s="154"/>
      <c r="R17" s="154"/>
      <c r="S17" s="154"/>
      <c r="T17" s="154"/>
    </row>
    <row r="18" spans="1:20" ht="15" customHeight="1" x14ac:dyDescent="0.25">
      <c r="A18" s="96"/>
      <c r="B18" s="106" t="s">
        <v>434</v>
      </c>
      <c r="C18" s="106" t="s">
        <v>546</v>
      </c>
      <c r="D18" s="215" t="s">
        <v>436</v>
      </c>
      <c r="E18" s="209"/>
      <c r="F18" s="211"/>
      <c r="G18" s="211"/>
      <c r="H18" s="211">
        <v>15</v>
      </c>
      <c r="I18" s="211"/>
      <c r="J18" s="195">
        <f t="shared" si="0"/>
        <v>15</v>
      </c>
      <c r="K18" s="154"/>
      <c r="L18" s="154"/>
      <c r="M18" s="154"/>
      <c r="N18" s="196"/>
      <c r="O18" s="154"/>
      <c r="P18" s="154"/>
      <c r="Q18" s="154"/>
      <c r="R18" s="154"/>
      <c r="S18" s="154"/>
      <c r="T18" s="154"/>
    </row>
    <row r="19" spans="1:20" ht="15" customHeight="1" x14ac:dyDescent="0.25">
      <c r="A19" s="96"/>
      <c r="B19" s="106" t="s">
        <v>586</v>
      </c>
      <c r="C19" s="106" t="s">
        <v>587</v>
      </c>
      <c r="D19" s="212" t="s">
        <v>146</v>
      </c>
      <c r="E19" s="209"/>
      <c r="F19" s="211"/>
      <c r="G19" s="211"/>
      <c r="H19" s="211"/>
      <c r="I19" s="211">
        <v>10</v>
      </c>
      <c r="J19" s="195">
        <f t="shared" si="0"/>
        <v>10</v>
      </c>
      <c r="K19" s="154"/>
      <c r="L19" s="154"/>
      <c r="M19" s="154"/>
      <c r="N19" s="196"/>
      <c r="O19" s="154"/>
      <c r="P19" s="154"/>
      <c r="Q19" s="154"/>
      <c r="R19" s="154"/>
      <c r="S19" s="154"/>
      <c r="T19" s="154"/>
    </row>
    <row r="20" spans="1:20" ht="15" customHeight="1" x14ac:dyDescent="0.25">
      <c r="A20" s="96"/>
      <c r="B20" s="106" t="s">
        <v>547</v>
      </c>
      <c r="C20" s="106" t="s">
        <v>548</v>
      </c>
      <c r="D20" s="102" t="s">
        <v>46</v>
      </c>
      <c r="E20" s="209"/>
      <c r="F20" s="211"/>
      <c r="G20" s="211"/>
      <c r="H20" s="211">
        <v>9</v>
      </c>
      <c r="I20" s="211"/>
      <c r="J20" s="195">
        <f t="shared" si="0"/>
        <v>9</v>
      </c>
      <c r="K20" s="154"/>
      <c r="L20" s="154"/>
      <c r="M20" s="154"/>
      <c r="N20" s="196"/>
      <c r="O20" s="154"/>
      <c r="P20" s="154"/>
      <c r="Q20" s="154"/>
      <c r="R20" s="154"/>
      <c r="S20" s="154"/>
      <c r="T20" s="154"/>
    </row>
    <row r="21" spans="1:20" ht="15" customHeight="1" x14ac:dyDescent="0.25">
      <c r="A21" s="96"/>
      <c r="B21" s="106"/>
      <c r="C21" s="106"/>
      <c r="D21" s="102"/>
      <c r="E21" s="209"/>
      <c r="F21" s="211"/>
      <c r="G21" s="211"/>
      <c r="H21" s="211"/>
      <c r="I21" s="211"/>
      <c r="J21" s="195">
        <f t="shared" si="0"/>
        <v>0</v>
      </c>
      <c r="K21" s="154"/>
      <c r="L21" s="154"/>
      <c r="M21" s="154"/>
      <c r="N21" s="196"/>
      <c r="O21" s="154"/>
      <c r="P21" s="154"/>
      <c r="Q21" s="154"/>
      <c r="R21" s="154"/>
      <c r="S21" s="154"/>
      <c r="T21" s="154"/>
    </row>
    <row r="22" spans="1:20" ht="15" customHeight="1" x14ac:dyDescent="0.25">
      <c r="A22" s="96"/>
      <c r="B22" s="106"/>
      <c r="C22" s="106"/>
      <c r="D22" s="107"/>
      <c r="E22" s="209"/>
      <c r="F22" s="211"/>
      <c r="G22" s="211"/>
      <c r="H22" s="211"/>
      <c r="I22" s="211"/>
      <c r="J22" s="195">
        <f t="shared" si="0"/>
        <v>0</v>
      </c>
      <c r="K22" s="154"/>
      <c r="L22" s="154"/>
      <c r="M22" s="154"/>
      <c r="N22" s="196"/>
      <c r="O22" s="154"/>
      <c r="P22" s="154"/>
      <c r="Q22" s="154"/>
      <c r="R22" s="154"/>
      <c r="S22" s="154"/>
      <c r="T22" s="154"/>
    </row>
    <row r="23" spans="1:20" ht="15" customHeight="1" x14ac:dyDescent="0.25">
      <c r="A23" s="96"/>
      <c r="B23" s="106"/>
      <c r="C23" s="106"/>
      <c r="D23" s="102"/>
      <c r="E23" s="209"/>
      <c r="F23" s="211"/>
      <c r="G23" s="211"/>
      <c r="H23" s="211"/>
      <c r="I23" s="211"/>
      <c r="J23" s="195">
        <f t="shared" si="0"/>
        <v>0</v>
      </c>
      <c r="K23" s="154"/>
      <c r="L23" s="154"/>
      <c r="M23" s="154"/>
      <c r="N23" s="196"/>
      <c r="O23" s="154"/>
      <c r="P23" s="154"/>
      <c r="Q23" s="154"/>
      <c r="R23" s="154"/>
      <c r="S23" s="154"/>
      <c r="T23" s="154"/>
    </row>
    <row r="24" spans="1:20" ht="15" customHeight="1" x14ac:dyDescent="0.25">
      <c r="A24" s="96"/>
      <c r="D24" s="213"/>
      <c r="E24" s="200"/>
      <c r="F24" s="200"/>
      <c r="G24" s="200"/>
      <c r="H24" s="200"/>
      <c r="I24" s="200"/>
      <c r="J24" s="87"/>
      <c r="K24" s="154"/>
      <c r="L24" s="154"/>
      <c r="M24" s="154"/>
      <c r="N24" s="196"/>
      <c r="O24" s="154"/>
      <c r="P24" s="154"/>
      <c r="Q24" s="154"/>
      <c r="R24" s="154"/>
      <c r="S24" s="154"/>
      <c r="T24" s="154"/>
    </row>
    <row r="25" spans="1:20" ht="15" customHeight="1" x14ac:dyDescent="0.25">
      <c r="A25" s="96"/>
      <c r="D25" s="201"/>
      <c r="E25" s="202"/>
      <c r="F25" s="202"/>
      <c r="G25" s="202"/>
      <c r="H25" s="200"/>
      <c r="I25" s="200"/>
      <c r="J25" s="87"/>
      <c r="K25" s="154"/>
      <c r="L25" s="154"/>
      <c r="M25" s="154"/>
      <c r="N25" s="154"/>
      <c r="O25" s="154"/>
      <c r="P25" s="154"/>
      <c r="Q25" s="154"/>
      <c r="R25" s="154"/>
      <c r="S25" s="154"/>
      <c r="T25" s="154"/>
    </row>
    <row r="26" spans="1:20" s="152" customFormat="1" ht="18.75" x14ac:dyDescent="0.3">
      <c r="A26" s="151"/>
      <c r="B26" s="148" t="s">
        <v>195</v>
      </c>
      <c r="C26" s="149"/>
      <c r="D26" s="149"/>
      <c r="E26" s="151"/>
      <c r="F26" s="151"/>
      <c r="G26" s="151"/>
      <c r="H26" s="203"/>
      <c r="I26" s="203"/>
      <c r="J26" s="183"/>
      <c r="K26" s="149"/>
      <c r="L26" s="149"/>
      <c r="M26" s="149"/>
      <c r="N26" s="149"/>
      <c r="O26" s="149"/>
      <c r="P26" s="149"/>
      <c r="Q26" s="149"/>
      <c r="R26" s="149"/>
      <c r="S26" s="149"/>
      <c r="T26" s="149"/>
    </row>
    <row r="27" spans="1:20" ht="15.75" customHeight="1" x14ac:dyDescent="0.25">
      <c r="A27" s="96"/>
      <c r="B27" s="154" t="s">
        <v>151</v>
      </c>
      <c r="C27" s="154"/>
      <c r="D27" s="154"/>
      <c r="E27" s="96"/>
      <c r="F27" s="96"/>
      <c r="G27" s="96"/>
      <c r="H27" s="204"/>
      <c r="I27" s="204"/>
      <c r="J27" s="185"/>
      <c r="K27" s="154"/>
      <c r="L27" s="154"/>
      <c r="M27" s="154"/>
      <c r="N27" s="154"/>
      <c r="O27" s="154"/>
      <c r="P27" s="154"/>
      <c r="Q27" s="154"/>
      <c r="R27" s="154"/>
      <c r="S27" s="154"/>
      <c r="T27" s="154"/>
    </row>
    <row r="28" spans="1:20" ht="15" customHeight="1" x14ac:dyDescent="0.25">
      <c r="A28" s="96"/>
      <c r="B28" s="205" t="s">
        <v>4</v>
      </c>
      <c r="C28" s="205" t="s">
        <v>5</v>
      </c>
      <c r="D28" s="206" t="s">
        <v>6</v>
      </c>
      <c r="E28" s="154"/>
      <c r="F28" s="96"/>
      <c r="G28" s="96"/>
      <c r="H28" s="204"/>
      <c r="I28" s="204"/>
      <c r="J28" s="185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15" customHeight="1" x14ac:dyDescent="0.25">
      <c r="A29" s="204" t="s">
        <v>183</v>
      </c>
      <c r="B29" s="164" t="s">
        <v>418</v>
      </c>
      <c r="C29" s="164" t="s">
        <v>419</v>
      </c>
      <c r="D29" s="165" t="s">
        <v>32</v>
      </c>
      <c r="E29" s="154"/>
      <c r="F29" s="96"/>
      <c r="G29" s="96"/>
      <c r="H29" s="204"/>
      <c r="I29" s="204"/>
      <c r="J29" s="185"/>
      <c r="K29" s="154"/>
      <c r="L29" s="154"/>
      <c r="M29" s="154"/>
      <c r="N29" s="154"/>
      <c r="O29" s="154"/>
      <c r="P29" s="154"/>
      <c r="Q29" s="154"/>
      <c r="R29" s="154"/>
      <c r="S29" s="154"/>
      <c r="T29" s="154"/>
    </row>
    <row r="30" spans="1:20" ht="15" customHeight="1" x14ac:dyDescent="0.25">
      <c r="A30" s="96" t="s">
        <v>184</v>
      </c>
      <c r="B30" s="106" t="s">
        <v>405</v>
      </c>
      <c r="C30" s="106" t="s">
        <v>545</v>
      </c>
      <c r="D30" s="212" t="s">
        <v>407</v>
      </c>
      <c r="E30" s="154"/>
      <c r="F30" s="96"/>
      <c r="G30" s="96"/>
      <c r="H30" s="204"/>
      <c r="I30" s="204"/>
      <c r="J30" s="185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spans="1:20" ht="15" customHeight="1" x14ac:dyDescent="0.25">
      <c r="A31" s="96" t="s">
        <v>185</v>
      </c>
      <c r="B31" s="106" t="s">
        <v>420</v>
      </c>
      <c r="C31" s="106" t="s">
        <v>421</v>
      </c>
      <c r="D31" s="212" t="s">
        <v>422</v>
      </c>
      <c r="E31" s="154"/>
      <c r="F31" s="96"/>
      <c r="G31" s="96"/>
      <c r="H31" s="204"/>
      <c r="I31" s="204"/>
      <c r="J31" s="185"/>
      <c r="K31" s="154"/>
      <c r="L31" s="154"/>
      <c r="M31" s="154"/>
      <c r="N31" s="154"/>
      <c r="O31" s="154"/>
      <c r="P31" s="154"/>
      <c r="Q31" s="154"/>
      <c r="R31" s="154"/>
      <c r="S31" s="154"/>
      <c r="T31" s="154"/>
    </row>
    <row r="32" spans="1:20" ht="15" customHeight="1" x14ac:dyDescent="0.25">
      <c r="A32" s="96" t="s">
        <v>186</v>
      </c>
      <c r="B32" s="106" t="s">
        <v>455</v>
      </c>
      <c r="C32" s="106" t="s">
        <v>456</v>
      </c>
      <c r="D32" s="107" t="s">
        <v>457</v>
      </c>
      <c r="E32" s="154"/>
      <c r="F32" s="96"/>
      <c r="G32" s="96"/>
      <c r="H32" s="204"/>
      <c r="I32" s="204"/>
      <c r="J32" s="185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 spans="1:20" ht="15" customHeight="1" x14ac:dyDescent="0.25">
      <c r="A33" s="204" t="s">
        <v>187</v>
      </c>
      <c r="B33" s="106" t="s">
        <v>430</v>
      </c>
      <c r="C33" s="106" t="s">
        <v>431</v>
      </c>
      <c r="D33" s="102" t="s">
        <v>432</v>
      </c>
      <c r="E33" s="207"/>
      <c r="F33" s="96"/>
      <c r="G33" s="96"/>
      <c r="H33" s="204"/>
      <c r="I33" s="204"/>
      <c r="J33" s="185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 spans="1:20" ht="15" customHeight="1" x14ac:dyDescent="0.25">
      <c r="A34" s="96"/>
      <c r="B34" s="208"/>
      <c r="C34" s="154"/>
      <c r="D34" s="154"/>
      <c r="E34" s="207"/>
      <c r="F34" s="96"/>
      <c r="G34" s="96"/>
      <c r="H34" s="204"/>
      <c r="I34" s="204"/>
      <c r="J34" s="185"/>
      <c r="K34" s="154"/>
      <c r="L34" s="154"/>
      <c r="M34" s="154"/>
      <c r="N34" s="154"/>
      <c r="O34" s="154"/>
      <c r="P34" s="154"/>
      <c r="Q34" s="154"/>
      <c r="R34" s="154"/>
      <c r="S34" s="154"/>
      <c r="T34" s="154"/>
    </row>
    <row r="35" spans="1:20" ht="15" customHeight="1" x14ac:dyDescent="0.25">
      <c r="A35" s="96"/>
      <c r="B35" s="208"/>
      <c r="C35" s="154"/>
      <c r="D35" s="154"/>
      <c r="E35" s="96"/>
      <c r="F35" s="96"/>
      <c r="G35" s="96"/>
      <c r="H35" s="204"/>
      <c r="I35" s="204"/>
      <c r="J35" s="185"/>
      <c r="K35" s="154"/>
      <c r="L35" s="154"/>
      <c r="M35" s="154"/>
      <c r="N35" s="154"/>
      <c r="O35" s="154"/>
      <c r="P35" s="154"/>
      <c r="Q35" s="154"/>
      <c r="R35" s="154"/>
      <c r="S35" s="154"/>
      <c r="T35" s="154"/>
    </row>
  </sheetData>
  <sortState xmlns:xlrd2="http://schemas.microsoft.com/office/spreadsheetml/2017/richdata2" ref="B9:J20">
    <sortCondition descending="1" ref="J9:J20"/>
  </sortState>
  <phoneticPr fontId="4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4832-D6E6-4AC4-BAEE-64EBDB57771F}">
  <dimension ref="A1:T39"/>
  <sheetViews>
    <sheetView topLeftCell="A4" workbookViewId="0">
      <selection activeCell="A29" sqref="A29"/>
    </sheetView>
  </sheetViews>
  <sheetFormatPr defaultColWidth="17.28515625" defaultRowHeight="15" x14ac:dyDescent="0.25"/>
  <cols>
    <col min="1" max="1" width="4.42578125" style="78" customWidth="1"/>
    <col min="2" max="2" width="24.85546875" customWidth="1"/>
    <col min="3" max="3" width="27" customWidth="1"/>
    <col min="4" max="4" width="12.14062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52" customFormat="1" ht="18.75" x14ac:dyDescent="0.3">
      <c r="A1" s="151"/>
      <c r="B1" s="148" t="s">
        <v>197</v>
      </c>
      <c r="C1" s="149"/>
      <c r="D1" s="149"/>
      <c r="E1" s="151"/>
      <c r="F1" s="150"/>
      <c r="G1" s="150"/>
      <c r="H1" s="150"/>
      <c r="I1" s="150"/>
      <c r="J1" s="183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ht="15" customHeight="1" x14ac:dyDescent="0.25">
      <c r="A2" s="96"/>
      <c r="B2" s="184" t="s">
        <v>147</v>
      </c>
      <c r="C2" s="154"/>
      <c r="D2" s="154"/>
      <c r="E2" s="96"/>
      <c r="F2" s="154"/>
      <c r="G2" s="154"/>
      <c r="H2" s="154"/>
      <c r="I2" s="154"/>
      <c r="J2" s="185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5" customHeight="1" x14ac:dyDescent="0.25">
      <c r="A3" s="96"/>
      <c r="B3" s="186"/>
      <c r="C3" s="154"/>
      <c r="D3" s="154"/>
      <c r="E3" s="96"/>
      <c r="F3" s="96"/>
      <c r="G3" s="96"/>
      <c r="H3" s="96"/>
      <c r="I3" s="96"/>
      <c r="J3" s="185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20" ht="15" customHeight="1" x14ac:dyDescent="0.25">
      <c r="A4" s="96"/>
      <c r="B4" s="187" t="s">
        <v>181</v>
      </c>
      <c r="C4" s="154"/>
      <c r="D4" s="154"/>
      <c r="E4" s="96"/>
      <c r="F4" s="96"/>
      <c r="G4" s="96"/>
      <c r="H4" s="96"/>
      <c r="I4" s="96"/>
      <c r="J4" s="185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1:20" ht="15" customHeight="1" x14ac:dyDescent="0.25">
      <c r="A5" s="96"/>
      <c r="B5" s="187" t="s">
        <v>150</v>
      </c>
      <c r="C5" s="154"/>
      <c r="D5" s="154"/>
      <c r="E5" s="82"/>
      <c r="F5" s="156"/>
      <c r="G5" s="156" t="s">
        <v>626</v>
      </c>
      <c r="H5" s="156"/>
      <c r="I5" s="156"/>
      <c r="J5" s="185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20" ht="15" customHeight="1" x14ac:dyDescent="0.25">
      <c r="A6" s="96"/>
      <c r="B6" s="154"/>
      <c r="C6" s="154"/>
      <c r="D6" s="154"/>
      <c r="E6" s="115" t="s">
        <v>158</v>
      </c>
      <c r="F6" s="188" t="s">
        <v>182</v>
      </c>
      <c r="G6" s="115" t="s">
        <v>190</v>
      </c>
      <c r="H6" s="115" t="s">
        <v>174</v>
      </c>
      <c r="I6" s="115" t="s">
        <v>194</v>
      </c>
      <c r="J6" s="185"/>
      <c r="K6" s="154"/>
      <c r="L6" s="154"/>
      <c r="M6" s="154"/>
      <c r="N6" s="154"/>
      <c r="O6" s="154"/>
      <c r="P6" s="154"/>
      <c r="Q6" s="154"/>
      <c r="R6" s="154"/>
      <c r="S6" s="154"/>
      <c r="T6" s="154"/>
    </row>
    <row r="7" spans="1:20" ht="15" customHeight="1" x14ac:dyDescent="0.25">
      <c r="A7" s="96"/>
      <c r="B7" s="154"/>
      <c r="C7" s="154"/>
      <c r="D7" s="154"/>
      <c r="E7" s="158" t="s">
        <v>159</v>
      </c>
      <c r="F7" s="188" t="s">
        <v>189</v>
      </c>
      <c r="G7" s="115" t="s">
        <v>191</v>
      </c>
      <c r="H7" s="115" t="s">
        <v>180</v>
      </c>
      <c r="I7" s="115" t="s">
        <v>192</v>
      </c>
      <c r="J7" s="185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 spans="1:20" ht="15" customHeight="1" x14ac:dyDescent="0.25">
      <c r="A8" s="115"/>
      <c r="B8" s="189" t="s">
        <v>4</v>
      </c>
      <c r="C8" s="189" t="s">
        <v>5</v>
      </c>
      <c r="D8" s="189" t="s">
        <v>6</v>
      </c>
      <c r="E8" s="217"/>
      <c r="F8" s="191"/>
      <c r="G8" s="192"/>
      <c r="H8" s="192"/>
      <c r="I8" s="192"/>
      <c r="J8" s="194" t="s">
        <v>7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0" ht="15" customHeight="1" x14ac:dyDescent="0.25">
      <c r="A9" s="96">
        <v>1</v>
      </c>
      <c r="B9" s="164" t="s">
        <v>458</v>
      </c>
      <c r="C9" s="164" t="s">
        <v>459</v>
      </c>
      <c r="D9" s="165" t="s">
        <v>30</v>
      </c>
      <c r="E9" s="350"/>
      <c r="F9" s="354">
        <v>25</v>
      </c>
      <c r="G9" s="355"/>
      <c r="H9" s="355">
        <v>25</v>
      </c>
      <c r="I9" s="355">
        <v>19</v>
      </c>
      <c r="J9" s="195">
        <f t="shared" ref="J9:J28" si="0">SUM(E9:I9)</f>
        <v>69</v>
      </c>
      <c r="K9" s="154"/>
      <c r="L9" s="154"/>
      <c r="M9" s="154"/>
      <c r="N9" s="196"/>
      <c r="O9" s="154"/>
      <c r="P9" s="154"/>
      <c r="Q9" s="154"/>
      <c r="R9" s="154"/>
      <c r="S9" s="154"/>
      <c r="T9" s="154"/>
    </row>
    <row r="10" spans="1:20" ht="15" customHeight="1" x14ac:dyDescent="0.25">
      <c r="A10" s="96">
        <v>2</v>
      </c>
      <c r="B10" s="164" t="s">
        <v>405</v>
      </c>
      <c r="C10" s="164" t="s">
        <v>406</v>
      </c>
      <c r="D10" s="165" t="s">
        <v>407</v>
      </c>
      <c r="E10" s="349">
        <v>25</v>
      </c>
      <c r="F10" s="350"/>
      <c r="G10" s="356"/>
      <c r="H10" s="351">
        <v>17</v>
      </c>
      <c r="I10" s="351">
        <v>13</v>
      </c>
      <c r="J10" s="195">
        <f t="shared" si="0"/>
        <v>55</v>
      </c>
      <c r="K10" s="154"/>
      <c r="L10" s="154"/>
      <c r="M10" s="154"/>
      <c r="N10" s="196"/>
      <c r="O10" s="154"/>
      <c r="P10" s="154"/>
      <c r="Q10" s="154"/>
      <c r="R10" s="154"/>
      <c r="S10" s="154"/>
      <c r="T10" s="154"/>
    </row>
    <row r="11" spans="1:20" ht="15" customHeight="1" x14ac:dyDescent="0.25">
      <c r="A11" s="96">
        <v>3</v>
      </c>
      <c r="B11" s="164" t="s">
        <v>460</v>
      </c>
      <c r="C11" s="164" t="s">
        <v>461</v>
      </c>
      <c r="D11" s="165" t="s">
        <v>272</v>
      </c>
      <c r="E11" s="349"/>
      <c r="F11" s="350">
        <v>22</v>
      </c>
      <c r="G11" s="350"/>
      <c r="H11" s="350">
        <v>22</v>
      </c>
      <c r="I11" s="350"/>
      <c r="J11" s="195">
        <f t="shared" si="0"/>
        <v>44</v>
      </c>
      <c r="K11" s="154"/>
      <c r="L11" s="154"/>
      <c r="M11" s="154"/>
      <c r="N11" s="196"/>
      <c r="O11" s="154"/>
      <c r="P11" s="154"/>
      <c r="Q11" s="154"/>
      <c r="R11" s="154"/>
      <c r="S11" s="154"/>
      <c r="T11" s="154"/>
    </row>
    <row r="12" spans="1:20" ht="15" customHeight="1" x14ac:dyDescent="0.25">
      <c r="A12" s="96">
        <v>4</v>
      </c>
      <c r="B12" s="164" t="s">
        <v>409</v>
      </c>
      <c r="C12" s="164" t="s">
        <v>410</v>
      </c>
      <c r="D12" s="165" t="s">
        <v>411</v>
      </c>
      <c r="E12" s="349">
        <v>19</v>
      </c>
      <c r="F12" s="350">
        <v>19</v>
      </c>
      <c r="G12" s="350"/>
      <c r="H12" s="350"/>
      <c r="I12" s="350"/>
      <c r="J12" s="195">
        <f t="shared" si="0"/>
        <v>38</v>
      </c>
      <c r="K12" s="154"/>
      <c r="L12" s="154"/>
      <c r="M12" s="154"/>
      <c r="N12" s="196"/>
      <c r="O12" s="154"/>
      <c r="P12" s="154"/>
      <c r="Q12" s="154"/>
      <c r="R12" s="154"/>
      <c r="S12" s="154"/>
      <c r="T12" s="154"/>
    </row>
    <row r="13" spans="1:20" ht="15" customHeight="1" x14ac:dyDescent="0.25">
      <c r="A13" s="96">
        <v>5</v>
      </c>
      <c r="B13" s="164" t="s">
        <v>542</v>
      </c>
      <c r="C13" s="164" t="s">
        <v>543</v>
      </c>
      <c r="D13" s="357" t="s">
        <v>544</v>
      </c>
      <c r="E13" s="349"/>
      <c r="F13" s="350"/>
      <c r="G13" s="350"/>
      <c r="H13" s="350">
        <v>19</v>
      </c>
      <c r="I13" s="350">
        <v>15</v>
      </c>
      <c r="J13" s="195">
        <f t="shared" si="0"/>
        <v>34</v>
      </c>
      <c r="K13" s="154"/>
      <c r="L13" s="154"/>
      <c r="M13" s="154"/>
      <c r="N13" s="196"/>
      <c r="O13" s="154"/>
      <c r="P13" s="154"/>
      <c r="Q13" s="154"/>
      <c r="R13" s="154"/>
      <c r="S13" s="154"/>
      <c r="T13" s="154"/>
    </row>
    <row r="14" spans="1:20" ht="15" customHeight="1" x14ac:dyDescent="0.25">
      <c r="A14" s="96"/>
      <c r="B14" s="106" t="s">
        <v>414</v>
      </c>
      <c r="C14" s="106" t="s">
        <v>415</v>
      </c>
      <c r="D14" s="107" t="s">
        <v>82</v>
      </c>
      <c r="E14" s="112">
        <v>15</v>
      </c>
      <c r="F14" s="211"/>
      <c r="G14" s="211"/>
      <c r="H14" s="211"/>
      <c r="I14" s="211">
        <v>10</v>
      </c>
      <c r="J14" s="195">
        <f t="shared" si="0"/>
        <v>25</v>
      </c>
      <c r="K14" s="154"/>
      <c r="L14" s="154"/>
      <c r="M14" s="154"/>
      <c r="N14" s="196"/>
      <c r="O14" s="154"/>
      <c r="P14" s="154"/>
      <c r="Q14" s="154"/>
      <c r="R14" s="154"/>
      <c r="S14" s="154"/>
      <c r="T14" s="154"/>
    </row>
    <row r="15" spans="1:20" ht="15" customHeight="1" x14ac:dyDescent="0.25">
      <c r="A15" s="96"/>
      <c r="B15" s="101" t="s">
        <v>579</v>
      </c>
      <c r="C15" s="101" t="s">
        <v>580</v>
      </c>
      <c r="D15" s="114" t="s">
        <v>373</v>
      </c>
      <c r="E15" s="209"/>
      <c r="F15" s="211"/>
      <c r="G15" s="211"/>
      <c r="H15" s="211"/>
      <c r="I15" s="211">
        <v>25</v>
      </c>
      <c r="J15" s="195">
        <f t="shared" si="0"/>
        <v>25</v>
      </c>
      <c r="K15" s="154"/>
      <c r="L15" s="154"/>
      <c r="M15" s="154"/>
      <c r="N15" s="196"/>
      <c r="O15" s="154"/>
      <c r="P15" s="154"/>
      <c r="Q15" s="154"/>
      <c r="R15" s="154"/>
      <c r="S15" s="154"/>
      <c r="T15" s="154"/>
    </row>
    <row r="16" spans="1:20" ht="15" customHeight="1" x14ac:dyDescent="0.25">
      <c r="A16" s="96"/>
      <c r="B16" s="101" t="s">
        <v>400</v>
      </c>
      <c r="C16" s="101" t="s">
        <v>408</v>
      </c>
      <c r="D16" s="102" t="s">
        <v>288</v>
      </c>
      <c r="E16" s="209">
        <v>22</v>
      </c>
      <c r="F16" s="211"/>
      <c r="G16" s="211"/>
      <c r="H16" s="211"/>
      <c r="I16" s="211"/>
      <c r="J16" s="195">
        <f t="shared" si="0"/>
        <v>22</v>
      </c>
      <c r="K16" s="154"/>
      <c r="L16" s="154"/>
      <c r="M16" s="154"/>
      <c r="N16" s="196"/>
      <c r="O16" s="154"/>
      <c r="P16" s="154"/>
      <c r="Q16" s="154"/>
      <c r="R16" s="154"/>
      <c r="S16" s="154"/>
      <c r="T16" s="154"/>
    </row>
    <row r="17" spans="1:20" ht="15" customHeight="1" x14ac:dyDescent="0.25">
      <c r="A17" s="96"/>
      <c r="B17" s="106" t="s">
        <v>579</v>
      </c>
      <c r="C17" s="106" t="s">
        <v>581</v>
      </c>
      <c r="D17" s="212" t="s">
        <v>373</v>
      </c>
      <c r="E17" s="209"/>
      <c r="F17" s="211"/>
      <c r="G17" s="211"/>
      <c r="H17" s="211"/>
      <c r="I17" s="211">
        <v>22</v>
      </c>
      <c r="J17" s="195">
        <f t="shared" si="0"/>
        <v>22</v>
      </c>
      <c r="K17" s="154"/>
      <c r="L17" s="154"/>
      <c r="M17" s="154"/>
      <c r="N17" s="196"/>
      <c r="O17" s="154"/>
      <c r="P17" s="154"/>
      <c r="Q17" s="154"/>
      <c r="R17" s="154"/>
      <c r="S17" s="154"/>
      <c r="T17" s="154"/>
    </row>
    <row r="18" spans="1:20" ht="15" customHeight="1" x14ac:dyDescent="0.25">
      <c r="A18" s="96"/>
      <c r="B18" s="106" t="s">
        <v>412</v>
      </c>
      <c r="C18" s="106" t="s">
        <v>413</v>
      </c>
      <c r="D18" s="107" t="s">
        <v>364</v>
      </c>
      <c r="E18" s="209">
        <v>17</v>
      </c>
      <c r="F18" s="211"/>
      <c r="G18" s="214"/>
      <c r="H18" s="214"/>
      <c r="I18" s="214"/>
      <c r="J18" s="195">
        <f t="shared" si="0"/>
        <v>17</v>
      </c>
      <c r="K18" s="154"/>
      <c r="L18" s="154"/>
      <c r="M18" s="154"/>
      <c r="N18" s="196"/>
      <c r="O18" s="154"/>
      <c r="P18" s="154"/>
      <c r="Q18" s="154"/>
      <c r="R18" s="154"/>
      <c r="S18" s="154"/>
      <c r="T18" s="154"/>
    </row>
    <row r="19" spans="1:20" ht="15" customHeight="1" x14ac:dyDescent="0.25">
      <c r="A19" s="96"/>
      <c r="B19" s="131" t="s">
        <v>462</v>
      </c>
      <c r="C19" s="131" t="s">
        <v>463</v>
      </c>
      <c r="D19" s="313" t="s">
        <v>464</v>
      </c>
      <c r="E19" s="211"/>
      <c r="F19" s="211">
        <v>17</v>
      </c>
      <c r="G19" s="211"/>
      <c r="H19" s="211"/>
      <c r="I19" s="211"/>
      <c r="J19" s="195">
        <f t="shared" si="0"/>
        <v>17</v>
      </c>
      <c r="K19" s="154"/>
      <c r="L19" s="154"/>
      <c r="M19" s="154"/>
      <c r="N19" s="196"/>
      <c r="O19" s="154"/>
      <c r="P19" s="154"/>
      <c r="Q19" s="154"/>
      <c r="R19" s="154"/>
      <c r="S19" s="154"/>
      <c r="T19" s="154"/>
    </row>
    <row r="20" spans="1:20" ht="15" customHeight="1" x14ac:dyDescent="0.25">
      <c r="A20" s="96"/>
      <c r="B20" s="121" t="s">
        <v>356</v>
      </c>
      <c r="C20" s="121" t="s">
        <v>582</v>
      </c>
      <c r="D20" s="122" t="s">
        <v>32</v>
      </c>
      <c r="E20" s="211"/>
      <c r="F20" s="211"/>
      <c r="G20" s="211"/>
      <c r="H20" s="211"/>
      <c r="I20" s="211">
        <v>17</v>
      </c>
      <c r="J20" s="195">
        <f t="shared" si="0"/>
        <v>17</v>
      </c>
      <c r="K20" s="154"/>
      <c r="L20" s="154"/>
      <c r="M20" s="154"/>
      <c r="N20" s="196"/>
      <c r="O20" s="154"/>
      <c r="P20" s="154"/>
      <c r="Q20" s="154"/>
      <c r="R20" s="154"/>
      <c r="S20" s="154"/>
      <c r="T20" s="154"/>
    </row>
    <row r="21" spans="1:20" ht="15" customHeight="1" x14ac:dyDescent="0.25">
      <c r="A21" s="96"/>
      <c r="B21" s="123" t="s">
        <v>67</v>
      </c>
      <c r="C21" s="123" t="s">
        <v>520</v>
      </c>
      <c r="D21" s="124" t="s">
        <v>69</v>
      </c>
      <c r="E21" s="211"/>
      <c r="F21" s="211"/>
      <c r="G21" s="211"/>
      <c r="H21" s="211">
        <v>15</v>
      </c>
      <c r="I21" s="211"/>
      <c r="J21" s="195">
        <f t="shared" si="0"/>
        <v>15</v>
      </c>
      <c r="K21" s="154"/>
      <c r="L21" s="154"/>
      <c r="M21" s="154"/>
      <c r="N21" s="196"/>
      <c r="O21" s="154"/>
      <c r="P21" s="154"/>
      <c r="Q21" s="154"/>
      <c r="R21" s="154"/>
      <c r="S21" s="154"/>
      <c r="T21" s="154"/>
    </row>
    <row r="22" spans="1:20" ht="15" customHeight="1" x14ac:dyDescent="0.25">
      <c r="A22" s="96"/>
      <c r="B22" s="123" t="s">
        <v>416</v>
      </c>
      <c r="C22" s="123" t="s">
        <v>417</v>
      </c>
      <c r="D22" s="123" t="s">
        <v>132</v>
      </c>
      <c r="E22" s="211">
        <v>13</v>
      </c>
      <c r="F22" s="211"/>
      <c r="G22" s="211"/>
      <c r="H22" s="211"/>
      <c r="I22" s="211"/>
      <c r="J22" s="195">
        <f t="shared" si="0"/>
        <v>13</v>
      </c>
      <c r="K22" s="154"/>
      <c r="L22" s="154"/>
      <c r="M22" s="154"/>
      <c r="N22" s="196"/>
      <c r="O22" s="154"/>
      <c r="P22" s="154"/>
      <c r="Q22" s="154"/>
      <c r="R22" s="154"/>
      <c r="S22" s="154"/>
      <c r="T22" s="154"/>
    </row>
    <row r="23" spans="1:20" ht="15" customHeight="1" x14ac:dyDescent="0.25">
      <c r="A23" s="96"/>
      <c r="B23" s="121" t="s">
        <v>583</v>
      </c>
      <c r="C23" s="121" t="s">
        <v>584</v>
      </c>
      <c r="D23" s="222" t="s">
        <v>585</v>
      </c>
      <c r="E23" s="105"/>
      <c r="F23" s="105"/>
      <c r="G23" s="105"/>
      <c r="H23" s="105"/>
      <c r="I23" s="105">
        <v>9</v>
      </c>
      <c r="J23" s="195">
        <f t="shared" si="0"/>
        <v>9</v>
      </c>
      <c r="K23" s="154"/>
      <c r="L23" s="154"/>
      <c r="M23" s="154"/>
      <c r="N23" s="196"/>
      <c r="O23" s="154"/>
      <c r="P23" s="154"/>
      <c r="Q23" s="154"/>
      <c r="R23" s="154"/>
      <c r="S23" s="154"/>
      <c r="T23" s="154"/>
    </row>
    <row r="24" spans="1:20" ht="15" customHeight="1" x14ac:dyDescent="0.25">
      <c r="A24" s="96"/>
      <c r="B24" s="123"/>
      <c r="C24" s="123"/>
      <c r="D24" s="123"/>
      <c r="E24" s="211"/>
      <c r="F24" s="211"/>
      <c r="G24" s="211"/>
      <c r="H24" s="211"/>
      <c r="I24" s="211"/>
      <c r="J24" s="195">
        <f t="shared" si="0"/>
        <v>0</v>
      </c>
      <c r="K24" s="154"/>
      <c r="L24" s="154"/>
      <c r="M24" s="154"/>
      <c r="N24" s="196"/>
      <c r="O24" s="154"/>
      <c r="P24" s="154"/>
      <c r="Q24" s="154"/>
      <c r="R24" s="154"/>
      <c r="S24" s="154"/>
      <c r="T24" s="154"/>
    </row>
    <row r="25" spans="1:20" ht="15" customHeight="1" x14ac:dyDescent="0.25">
      <c r="A25" s="96"/>
      <c r="B25" s="223"/>
      <c r="C25" s="223"/>
      <c r="D25" s="124"/>
      <c r="E25" s="211"/>
      <c r="F25" s="211"/>
      <c r="G25" s="211"/>
      <c r="H25" s="211"/>
      <c r="I25" s="211"/>
      <c r="J25" s="195">
        <f t="shared" si="0"/>
        <v>0</v>
      </c>
      <c r="K25" s="154"/>
      <c r="L25" s="154"/>
      <c r="M25" s="154"/>
      <c r="N25" s="196"/>
      <c r="O25" s="154"/>
      <c r="P25" s="154"/>
      <c r="Q25" s="154"/>
      <c r="R25" s="154"/>
      <c r="S25" s="154"/>
      <c r="T25" s="154"/>
    </row>
    <row r="26" spans="1:20" ht="15" customHeight="1" x14ac:dyDescent="0.25">
      <c r="A26" s="96"/>
      <c r="B26" s="106"/>
      <c r="C26" s="106"/>
      <c r="D26" s="216"/>
      <c r="E26" s="211"/>
      <c r="F26" s="211"/>
      <c r="G26" s="211"/>
      <c r="H26" s="211"/>
      <c r="I26" s="211"/>
      <c r="J26" s="195">
        <f t="shared" si="0"/>
        <v>0</v>
      </c>
      <c r="K26" s="154"/>
      <c r="L26" s="154"/>
      <c r="M26" s="154"/>
      <c r="N26" s="196"/>
      <c r="O26" s="154"/>
      <c r="P26" s="154"/>
      <c r="Q26" s="154"/>
      <c r="R26" s="154"/>
      <c r="S26" s="154"/>
      <c r="T26" s="154"/>
    </row>
    <row r="27" spans="1:20" ht="15" customHeight="1" x14ac:dyDescent="0.25">
      <c r="A27" s="96"/>
      <c r="B27" s="101"/>
      <c r="C27" s="101"/>
      <c r="D27" s="224"/>
      <c r="E27" s="211"/>
      <c r="F27" s="211"/>
      <c r="G27" s="211"/>
      <c r="H27" s="211"/>
      <c r="I27" s="211"/>
      <c r="J27" s="195">
        <f t="shared" si="0"/>
        <v>0</v>
      </c>
      <c r="K27" s="154"/>
      <c r="L27" s="154"/>
      <c r="M27" s="154"/>
      <c r="N27" s="196"/>
      <c r="O27" s="154"/>
      <c r="P27" s="154"/>
      <c r="Q27" s="154"/>
      <c r="R27" s="154"/>
      <c r="S27" s="154"/>
      <c r="T27" s="154"/>
    </row>
    <row r="28" spans="1:20" ht="15" customHeight="1" x14ac:dyDescent="0.25">
      <c r="A28" s="96"/>
      <c r="B28" s="218"/>
      <c r="C28" s="218"/>
      <c r="D28" s="219"/>
      <c r="E28" s="220"/>
      <c r="F28" s="220"/>
      <c r="G28" s="221"/>
      <c r="H28" s="221"/>
      <c r="I28" s="221"/>
      <c r="J28" s="195">
        <f t="shared" si="0"/>
        <v>0</v>
      </c>
      <c r="K28" s="154"/>
      <c r="L28" s="154"/>
      <c r="M28" s="154"/>
      <c r="N28" s="196"/>
      <c r="O28" s="154"/>
      <c r="P28" s="154"/>
      <c r="Q28" s="154"/>
      <c r="R28" s="154"/>
      <c r="S28" s="154"/>
      <c r="T28" s="154"/>
    </row>
    <row r="29" spans="1:20" ht="15" customHeight="1" x14ac:dyDescent="0.25">
      <c r="A29" s="96"/>
      <c r="D29" s="201"/>
      <c r="E29" s="202"/>
      <c r="F29" s="202"/>
      <c r="G29" s="202"/>
      <c r="H29" s="202"/>
      <c r="I29" s="202"/>
      <c r="J29" s="87"/>
      <c r="K29" s="154"/>
      <c r="L29" s="154"/>
      <c r="M29" s="154"/>
      <c r="N29" s="154"/>
      <c r="O29" s="154"/>
      <c r="P29" s="154"/>
      <c r="Q29" s="154"/>
      <c r="R29" s="154"/>
      <c r="S29" s="154"/>
      <c r="T29" s="154"/>
    </row>
    <row r="30" spans="1:20" ht="15" customHeight="1" x14ac:dyDescent="0.25">
      <c r="A30" s="96"/>
      <c r="D30" s="201"/>
      <c r="E30" s="202"/>
      <c r="F30" s="202"/>
      <c r="G30" s="202"/>
      <c r="H30" s="202"/>
      <c r="I30" s="202"/>
      <c r="J30" s="87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spans="1:20" s="152" customFormat="1" ht="18.75" x14ac:dyDescent="0.3">
      <c r="A31" s="151"/>
      <c r="B31" s="148" t="s">
        <v>195</v>
      </c>
      <c r="C31" s="149"/>
      <c r="D31" s="149"/>
      <c r="E31" s="151"/>
      <c r="F31" s="151"/>
      <c r="G31" s="151"/>
      <c r="H31" s="151"/>
      <c r="I31" s="151"/>
      <c r="J31" s="183"/>
      <c r="K31" s="149"/>
      <c r="L31" s="149"/>
      <c r="M31" s="149"/>
      <c r="N31" s="149"/>
      <c r="O31" s="149"/>
      <c r="P31" s="149"/>
      <c r="Q31" s="149"/>
      <c r="R31" s="149"/>
      <c r="S31" s="149"/>
      <c r="T31" s="149"/>
    </row>
    <row r="32" spans="1:20" ht="15.75" customHeight="1" x14ac:dyDescent="0.25">
      <c r="A32" s="96"/>
      <c r="B32" s="154" t="s">
        <v>151</v>
      </c>
      <c r="C32" s="154"/>
      <c r="D32" s="154"/>
      <c r="E32" s="96"/>
      <c r="F32" s="96"/>
      <c r="G32" s="96"/>
      <c r="H32" s="96"/>
      <c r="I32" s="96"/>
      <c r="J32" s="185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 spans="1:20" ht="15" customHeight="1" x14ac:dyDescent="0.25">
      <c r="A33" s="96"/>
      <c r="B33" s="205" t="s">
        <v>4</v>
      </c>
      <c r="C33" s="205" t="s">
        <v>5</v>
      </c>
      <c r="D33" s="206" t="s">
        <v>6</v>
      </c>
      <c r="E33" s="154"/>
      <c r="F33" s="96"/>
      <c r="G33" s="96"/>
      <c r="H33" s="96"/>
      <c r="I33" s="96"/>
      <c r="J33" s="185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 spans="1:20" ht="15" customHeight="1" x14ac:dyDescent="0.25">
      <c r="A34" s="204" t="s">
        <v>183</v>
      </c>
      <c r="B34" s="164" t="s">
        <v>579</v>
      </c>
      <c r="C34" s="164" t="s">
        <v>581</v>
      </c>
      <c r="D34" s="344" t="s">
        <v>373</v>
      </c>
      <c r="E34" s="154"/>
      <c r="F34" s="96"/>
      <c r="G34" s="96"/>
      <c r="H34" s="96"/>
      <c r="I34" s="96"/>
      <c r="J34" s="185"/>
      <c r="K34" s="154"/>
      <c r="L34" s="154"/>
      <c r="M34" s="154"/>
      <c r="N34" s="154"/>
      <c r="O34" s="154"/>
      <c r="P34" s="154"/>
      <c r="Q34" s="154"/>
      <c r="R34" s="154"/>
      <c r="S34" s="154"/>
      <c r="T34" s="154"/>
    </row>
    <row r="35" spans="1:20" ht="15" customHeight="1" x14ac:dyDescent="0.25">
      <c r="A35" s="96" t="s">
        <v>184</v>
      </c>
      <c r="B35" s="106" t="s">
        <v>460</v>
      </c>
      <c r="C35" s="106" t="s">
        <v>461</v>
      </c>
      <c r="D35" s="107" t="s">
        <v>272</v>
      </c>
      <c r="E35" s="154"/>
      <c r="F35" s="96"/>
      <c r="G35" s="96"/>
      <c r="H35" s="96"/>
      <c r="I35" s="96"/>
      <c r="J35" s="185"/>
      <c r="K35" s="154"/>
      <c r="L35" s="154"/>
      <c r="M35" s="154"/>
      <c r="N35" s="154"/>
      <c r="O35" s="154"/>
      <c r="P35" s="154"/>
      <c r="Q35" s="154"/>
      <c r="R35" s="154"/>
      <c r="S35" s="154"/>
      <c r="T35" s="154"/>
    </row>
    <row r="36" spans="1:20" ht="15" customHeight="1" x14ac:dyDescent="0.25">
      <c r="A36" s="96" t="s">
        <v>185</v>
      </c>
      <c r="B36" s="106" t="s">
        <v>542</v>
      </c>
      <c r="C36" s="106" t="s">
        <v>543</v>
      </c>
      <c r="D36" s="114" t="s">
        <v>544</v>
      </c>
      <c r="E36" s="154"/>
      <c r="F36" s="96"/>
      <c r="G36" s="96"/>
      <c r="H36" s="96"/>
      <c r="I36" s="96"/>
      <c r="J36" s="185"/>
      <c r="K36" s="154"/>
      <c r="L36" s="154"/>
      <c r="M36" s="154"/>
      <c r="N36" s="154"/>
      <c r="O36" s="154"/>
      <c r="P36" s="154"/>
      <c r="Q36" s="154"/>
      <c r="R36" s="154"/>
      <c r="S36" s="154"/>
      <c r="T36" s="154"/>
    </row>
    <row r="37" spans="1:20" ht="15" customHeight="1" x14ac:dyDescent="0.25">
      <c r="A37" s="204" t="s">
        <v>186</v>
      </c>
      <c r="B37" s="106" t="s">
        <v>405</v>
      </c>
      <c r="C37" s="106" t="s">
        <v>406</v>
      </c>
      <c r="D37" s="107" t="s">
        <v>407</v>
      </c>
      <c r="E37" s="207"/>
      <c r="F37" s="96"/>
      <c r="G37" s="96"/>
      <c r="H37" s="96"/>
      <c r="I37" s="96"/>
      <c r="J37" s="185"/>
      <c r="K37" s="154"/>
      <c r="L37" s="154"/>
      <c r="M37" s="154"/>
      <c r="N37" s="154"/>
      <c r="O37" s="154"/>
      <c r="P37" s="154"/>
      <c r="Q37" s="154"/>
      <c r="R37" s="154"/>
      <c r="S37" s="154"/>
      <c r="T37" s="154"/>
    </row>
    <row r="38" spans="1:20" ht="15" customHeight="1" x14ac:dyDescent="0.25">
      <c r="A38" s="96" t="s">
        <v>187</v>
      </c>
      <c r="B38" s="121" t="s">
        <v>356</v>
      </c>
      <c r="C38" s="121" t="s">
        <v>582</v>
      </c>
      <c r="D38" s="122" t="s">
        <v>32</v>
      </c>
      <c r="E38" s="207"/>
      <c r="F38" s="96"/>
      <c r="G38" s="96"/>
      <c r="H38" s="96"/>
      <c r="I38" s="96"/>
      <c r="J38" s="185"/>
      <c r="K38" s="154"/>
      <c r="L38" s="154"/>
      <c r="M38" s="154"/>
      <c r="N38" s="154"/>
      <c r="O38" s="154"/>
      <c r="P38" s="154"/>
      <c r="Q38" s="154"/>
      <c r="R38" s="154"/>
      <c r="S38" s="154"/>
      <c r="T38" s="154"/>
    </row>
    <row r="39" spans="1:20" ht="15" customHeight="1" x14ac:dyDescent="0.25">
      <c r="A39" s="96"/>
      <c r="B39" s="208"/>
      <c r="C39" s="154"/>
      <c r="D39" s="154"/>
      <c r="E39" s="96"/>
      <c r="F39" s="96"/>
      <c r="G39" s="96"/>
      <c r="H39" s="96"/>
      <c r="I39" s="96"/>
      <c r="J39" s="185"/>
      <c r="K39" s="154"/>
      <c r="L39" s="154"/>
      <c r="M39" s="154"/>
      <c r="N39" s="154"/>
      <c r="O39" s="154"/>
      <c r="P39" s="154"/>
      <c r="Q39" s="154"/>
      <c r="R39" s="154"/>
      <c r="S39" s="154"/>
      <c r="T39" s="154"/>
    </row>
  </sheetData>
  <sortState xmlns:xlrd2="http://schemas.microsoft.com/office/spreadsheetml/2017/richdata2" ref="B9:J23">
    <sortCondition descending="1" ref="J9:J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Star</vt:lpstr>
      <vt:lpstr>Pohjola Finnhorse Tour</vt:lpstr>
      <vt:lpstr>Winter 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2021-11-01T07:48:18Z</dcterms:created>
  <dcterms:modified xsi:type="dcterms:W3CDTF">2022-10-31T13:20:31Z</dcterms:modified>
</cp:coreProperties>
</file>